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OneDrive\My Documents\Monthly Meetings\Agendas\2021\4 - 14 April 2021\Papers\"/>
    </mc:Choice>
  </mc:AlternateContent>
  <bookViews>
    <workbookView xWindow="0" yWindow="0" windowWidth="16380" windowHeight="8190" tabRatio="211"/>
  </bookViews>
  <sheets>
    <sheet name="Sheet1" sheetId="1" r:id="rId1"/>
    <sheet name="Disposals" sheetId="2" r:id="rId2"/>
  </sheets>
  <calcPr calcId="152511"/>
</workbook>
</file>

<file path=xl/calcChain.xml><?xml version="1.0" encoding="utf-8"?>
<calcChain xmlns="http://schemas.openxmlformats.org/spreadsheetml/2006/main">
  <c r="F74" i="1" l="1"/>
  <c r="H53" i="1"/>
  <c r="H49" i="1"/>
  <c r="H50" i="1"/>
  <c r="H21" i="1"/>
  <c r="H22" i="1"/>
  <c r="H23" i="1"/>
  <c r="H24" i="1"/>
  <c r="H25" i="1"/>
  <c r="H26" i="1"/>
  <c r="H27" i="1"/>
  <c r="H28" i="1"/>
  <c r="H29" i="1"/>
  <c r="H30" i="1"/>
  <c r="H31" i="1"/>
  <c r="H32" i="1"/>
  <c r="H33" i="1"/>
  <c r="H34" i="1"/>
  <c r="H35" i="1"/>
  <c r="H36" i="1"/>
  <c r="H37" i="1"/>
  <c r="H38" i="1"/>
  <c r="H39" i="1"/>
  <c r="H20" i="1"/>
  <c r="H16" i="1"/>
  <c r="F17" i="1"/>
  <c r="H8" i="1"/>
  <c r="H6" i="1"/>
  <c r="H7" i="1"/>
  <c r="H9" i="1"/>
  <c r="H10" i="1"/>
  <c r="H11" i="1"/>
  <c r="H12" i="1"/>
  <c r="H13" i="1"/>
  <c r="H14" i="1"/>
  <c r="H15" i="1"/>
  <c r="H5" i="1"/>
  <c r="H40" i="1" l="1"/>
  <c r="E74" i="1"/>
  <c r="E17" i="1" l="1"/>
  <c r="G17" i="1" l="1"/>
  <c r="H72" i="1" l="1"/>
  <c r="H71" i="1"/>
  <c r="H66" i="1" l="1"/>
  <c r="H61" i="1" l="1"/>
  <c r="H62" i="1"/>
  <c r="H63" i="1"/>
  <c r="H64" i="1"/>
  <c r="H65" i="1"/>
  <c r="H60" i="1"/>
  <c r="H46" i="1"/>
  <c r="H45" i="1"/>
  <c r="H44" i="1"/>
  <c r="F40" i="1"/>
  <c r="E40" i="1"/>
  <c r="H74" i="1" l="1"/>
  <c r="H17" i="1"/>
  <c r="H76" i="1" l="1"/>
</calcChain>
</file>

<file path=xl/comments1.xml><?xml version="1.0" encoding="utf-8"?>
<comments xmlns="http://schemas.openxmlformats.org/spreadsheetml/2006/main">
  <authors>
    <author>User</author>
  </authors>
  <commentList>
    <comment ref="E5" authorId="0" shapeId="0">
      <text>
        <r>
          <rPr>
            <b/>
            <sz val="9"/>
            <color indexed="81"/>
            <rFont val="Tahoma"/>
            <family val="2"/>
          </rPr>
          <t>User:</t>
        </r>
        <r>
          <rPr>
            <sz val="9"/>
            <color indexed="81"/>
            <rFont val="Tahoma"/>
            <family val="2"/>
          </rPr>
          <t xml:space="preserve">
Based on contract for building works dated 23.09.96 from PW Russen Design Services</t>
        </r>
      </text>
    </comment>
    <comment ref="E6" authorId="0" shapeId="0">
      <text>
        <r>
          <rPr>
            <b/>
            <sz val="9"/>
            <color indexed="81"/>
            <rFont val="Tahoma"/>
            <family val="2"/>
          </rPr>
          <t>User:</t>
        </r>
        <r>
          <rPr>
            <sz val="9"/>
            <color indexed="81"/>
            <rFont val="Tahoma"/>
            <family val="2"/>
          </rPr>
          <t xml:space="preserve">
Based on Public Works Loans Board doc stating that this sum was borrowed for this purpose in 1982</t>
        </r>
      </text>
    </comment>
    <comment ref="E20" authorId="0" shapeId="0">
      <text>
        <r>
          <rPr>
            <b/>
            <sz val="9"/>
            <color indexed="81"/>
            <rFont val="Tahoma"/>
            <family val="2"/>
          </rPr>
          <t>User:</t>
        </r>
        <r>
          <rPr>
            <sz val="9"/>
            <color indexed="81"/>
            <rFont val="Tahoma"/>
            <family val="2"/>
          </rPr>
          <t xml:space="preserve">
Based on Lightmain Co invoice dated 28.01.2010 for Upton Style Shelter £8,048.75 gross</t>
        </r>
      </text>
    </comment>
    <comment ref="E21" authorId="0" shapeId="0">
      <text>
        <r>
          <rPr>
            <b/>
            <sz val="9"/>
            <color indexed="81"/>
            <rFont val="Tahoma"/>
            <family val="2"/>
          </rPr>
          <t>User:</t>
        </r>
        <r>
          <rPr>
            <sz val="9"/>
            <color indexed="81"/>
            <rFont val="Tahoma"/>
            <family val="2"/>
          </rPr>
          <t xml:space="preserve">
Wicksteed invoice 10.07.09</t>
        </r>
      </text>
    </comment>
    <comment ref="F22" authorId="0" shapeId="0">
      <text>
        <r>
          <rPr>
            <b/>
            <sz val="9"/>
            <color indexed="81"/>
            <rFont val="Tahoma"/>
            <family val="2"/>
          </rPr>
          <t>User:</t>
        </r>
        <r>
          <rPr>
            <sz val="9"/>
            <color indexed="81"/>
            <rFont val="Tahoma"/>
            <family val="2"/>
          </rPr>
          <t xml:space="preserve">
Based on 2009 pricelist Kompan
</t>
        </r>
      </text>
    </comment>
    <comment ref="E23" authorId="0" shapeId="0">
      <text>
        <r>
          <rPr>
            <b/>
            <sz val="9"/>
            <color indexed="81"/>
            <rFont val="Tahoma"/>
            <family val="2"/>
          </rPr>
          <t>User:</t>
        </r>
        <r>
          <rPr>
            <sz val="9"/>
            <color indexed="81"/>
            <rFont val="Tahoma"/>
            <family val="2"/>
          </rPr>
          <t xml:space="preserve">
Wicksteed invoice 10.07.09</t>
        </r>
      </text>
    </comment>
    <comment ref="E24" authorId="0" shapeId="0">
      <text>
        <r>
          <rPr>
            <b/>
            <sz val="9"/>
            <color indexed="81"/>
            <rFont val="Tahoma"/>
            <family val="2"/>
          </rPr>
          <t>User:</t>
        </r>
        <r>
          <rPr>
            <sz val="9"/>
            <color indexed="81"/>
            <rFont val="Tahoma"/>
            <family val="2"/>
          </rPr>
          <t xml:space="preserve">
Wicksteed invoice 10.07.16</t>
        </r>
      </text>
    </comment>
    <comment ref="F25" authorId="0" shapeId="0">
      <text>
        <r>
          <rPr>
            <b/>
            <sz val="9"/>
            <color indexed="81"/>
            <rFont val="Tahoma"/>
            <family val="2"/>
          </rPr>
          <t>User:</t>
        </r>
        <r>
          <rPr>
            <sz val="9"/>
            <color indexed="81"/>
            <rFont val="Tahoma"/>
            <family val="2"/>
          </rPr>
          <t xml:space="preserve">
est based on 2009 Kompan pricelist</t>
        </r>
      </text>
    </comment>
    <comment ref="F26" authorId="0" shapeId="0">
      <text>
        <r>
          <rPr>
            <b/>
            <sz val="9"/>
            <color indexed="81"/>
            <rFont val="Tahoma"/>
            <family val="2"/>
          </rPr>
          <t>User:</t>
        </r>
        <r>
          <rPr>
            <sz val="9"/>
            <color indexed="81"/>
            <rFont val="Tahoma"/>
            <family val="2"/>
          </rPr>
          <t xml:space="preserve">
est based on Kompan 2009 pricelist</t>
        </r>
      </text>
    </comment>
    <comment ref="F27" authorId="0" shapeId="0">
      <text>
        <r>
          <rPr>
            <b/>
            <sz val="9"/>
            <color indexed="81"/>
            <rFont val="Tahoma"/>
            <family val="2"/>
          </rPr>
          <t>User:</t>
        </r>
        <r>
          <rPr>
            <sz val="9"/>
            <color indexed="81"/>
            <rFont val="Tahoma"/>
            <family val="2"/>
          </rPr>
          <t xml:space="preserve">
Est based on Kompan 2009 pricelist
</t>
        </r>
      </text>
    </comment>
    <comment ref="F28" authorId="0" shapeId="0">
      <text>
        <r>
          <rPr>
            <b/>
            <sz val="9"/>
            <color indexed="81"/>
            <rFont val="Tahoma"/>
            <family val="2"/>
          </rPr>
          <t>User:</t>
        </r>
        <r>
          <rPr>
            <sz val="9"/>
            <color indexed="81"/>
            <rFont val="Tahoma"/>
            <family val="2"/>
          </rPr>
          <t xml:space="preserve">
Est based on Kompany 2009 pricelist</t>
        </r>
      </text>
    </comment>
    <comment ref="F29" authorId="0" shapeId="0">
      <text>
        <r>
          <rPr>
            <b/>
            <sz val="9"/>
            <color indexed="81"/>
            <rFont val="Tahoma"/>
            <family val="2"/>
          </rPr>
          <t>User:</t>
        </r>
        <r>
          <rPr>
            <sz val="9"/>
            <color indexed="81"/>
            <rFont val="Tahoma"/>
            <family val="2"/>
          </rPr>
          <t xml:space="preserve">
est based on Kompan 2009 pricelist</t>
        </r>
      </text>
    </comment>
    <comment ref="F30" authorId="0" shapeId="0">
      <text>
        <r>
          <rPr>
            <b/>
            <sz val="9"/>
            <color indexed="81"/>
            <rFont val="Tahoma"/>
            <family val="2"/>
          </rPr>
          <t>User:</t>
        </r>
        <r>
          <rPr>
            <sz val="9"/>
            <color indexed="81"/>
            <rFont val="Tahoma"/>
            <family val="2"/>
          </rPr>
          <t xml:space="preserve">
Est based on Kompan 2009 pricelist</t>
        </r>
      </text>
    </comment>
    <comment ref="F31" authorId="0" shapeId="0">
      <text>
        <r>
          <rPr>
            <b/>
            <sz val="9"/>
            <color indexed="81"/>
            <rFont val="Tahoma"/>
            <family val="2"/>
          </rPr>
          <t>User:</t>
        </r>
        <r>
          <rPr>
            <sz val="9"/>
            <color indexed="81"/>
            <rFont val="Tahoma"/>
            <family val="2"/>
          </rPr>
          <t xml:space="preserve">
est based on Kompan 2009 pricelist</t>
        </r>
      </text>
    </comment>
    <comment ref="F32" authorId="0" shapeId="0">
      <text>
        <r>
          <rPr>
            <b/>
            <sz val="9"/>
            <color indexed="81"/>
            <rFont val="Tahoma"/>
            <family val="2"/>
          </rPr>
          <t>User:</t>
        </r>
        <r>
          <rPr>
            <sz val="9"/>
            <color indexed="81"/>
            <rFont val="Tahoma"/>
            <family val="2"/>
          </rPr>
          <t xml:space="preserve">
Est based on Kompan 2009 pricelist</t>
        </r>
      </text>
    </comment>
    <comment ref="F33" authorId="0" shapeId="0">
      <text>
        <r>
          <rPr>
            <b/>
            <sz val="9"/>
            <color indexed="81"/>
            <rFont val="Tahoma"/>
            <family val="2"/>
          </rPr>
          <t>User:</t>
        </r>
        <r>
          <rPr>
            <sz val="9"/>
            <color indexed="81"/>
            <rFont val="Tahoma"/>
            <family val="2"/>
          </rPr>
          <t xml:space="preserve">
est based on 2009 Kompan pricelist</t>
        </r>
      </text>
    </comment>
    <comment ref="E34" authorId="0" shapeId="0">
      <text>
        <r>
          <rPr>
            <b/>
            <sz val="9"/>
            <color indexed="81"/>
            <rFont val="Tahoma"/>
            <family val="2"/>
          </rPr>
          <t>User:</t>
        </r>
        <r>
          <rPr>
            <sz val="9"/>
            <color indexed="81"/>
            <rFont val="Tahoma"/>
            <family val="2"/>
          </rPr>
          <t xml:space="preserve">
based on Bendcrete invoice 19.12.2009 for £25,300 gross
</t>
        </r>
      </text>
    </comment>
    <comment ref="F34" authorId="0" shapeId="0">
      <text/>
    </comment>
    <comment ref="E35" authorId="0" shapeId="0">
      <text>
        <r>
          <rPr>
            <b/>
            <sz val="9"/>
            <color indexed="81"/>
            <rFont val="Tahoma"/>
            <family val="2"/>
          </rPr>
          <t>User:</t>
        </r>
        <r>
          <rPr>
            <sz val="9"/>
            <color indexed="81"/>
            <rFont val="Tahoma"/>
            <family val="2"/>
          </rPr>
          <t xml:space="preserve">
Wicksteed invoice 10.07.09 £185 + £17,180 Wicksteed invoice 17.07.09</t>
        </r>
      </text>
    </comment>
    <comment ref="E36" authorId="0" shapeId="0">
      <text>
        <r>
          <rPr>
            <b/>
            <sz val="9"/>
            <color indexed="81"/>
            <rFont val="Tahoma"/>
            <family val="2"/>
          </rPr>
          <t>User:</t>
        </r>
        <r>
          <rPr>
            <sz val="9"/>
            <color indexed="81"/>
            <rFont val="Tahoma"/>
            <family val="2"/>
          </rPr>
          <t xml:space="preserve">
Wicksteed invoice 10.07.09</t>
        </r>
      </text>
    </comment>
    <comment ref="F37" authorId="0" shapeId="0">
      <text>
        <r>
          <rPr>
            <b/>
            <sz val="9"/>
            <color indexed="81"/>
            <rFont val="Tahoma"/>
            <family val="2"/>
          </rPr>
          <t>User:</t>
        </r>
        <r>
          <rPr>
            <sz val="9"/>
            <color indexed="81"/>
            <rFont val="Tahoma"/>
            <family val="2"/>
          </rPr>
          <t xml:space="preserve">
No value known
</t>
        </r>
      </text>
    </comment>
    <comment ref="F38" authorId="0" shapeId="0">
      <text>
        <r>
          <rPr>
            <b/>
            <sz val="9"/>
            <color indexed="81"/>
            <rFont val="Tahoma"/>
            <family val="2"/>
          </rPr>
          <t>User:</t>
        </r>
        <r>
          <rPr>
            <sz val="9"/>
            <color indexed="81"/>
            <rFont val="Tahoma"/>
            <family val="2"/>
          </rPr>
          <t xml:space="preserve">
No value known</t>
        </r>
      </text>
    </comment>
    <comment ref="E39" authorId="0" shapeId="0">
      <text>
        <r>
          <rPr>
            <b/>
            <sz val="9"/>
            <color indexed="81"/>
            <rFont val="Tahoma"/>
            <family val="2"/>
          </rPr>
          <t>User:</t>
        </r>
        <r>
          <rPr>
            <sz val="9"/>
            <color indexed="81"/>
            <rFont val="Tahoma"/>
            <family val="2"/>
          </rPr>
          <t xml:space="preserve">
Complete Presentations July 15.  Alan Bower still has some signs as we need to decide where they are to go
</t>
        </r>
      </text>
    </comment>
    <comment ref="F44" authorId="0" shapeId="0">
      <text>
        <r>
          <rPr>
            <b/>
            <sz val="9"/>
            <color indexed="81"/>
            <rFont val="Tahoma"/>
            <family val="2"/>
          </rPr>
          <t>User:</t>
        </r>
        <r>
          <rPr>
            <sz val="9"/>
            <color indexed="81"/>
            <rFont val="Tahoma"/>
            <family val="2"/>
          </rPr>
          <t xml:space="preserve">
No value known
</t>
        </r>
      </text>
    </comment>
    <comment ref="E45" authorId="0" shapeId="0">
      <text>
        <r>
          <rPr>
            <b/>
            <sz val="9"/>
            <color indexed="81"/>
            <rFont val="Tahoma"/>
            <family val="2"/>
          </rPr>
          <t>User:</t>
        </r>
        <r>
          <rPr>
            <sz val="9"/>
            <color indexed="81"/>
            <rFont val="Tahoma"/>
            <family val="2"/>
          </rPr>
          <t xml:space="preserve">
Ref solicitor's letter from Habgood &amp; Mammatt 3rd Jan 1947 &amp; accompanying conveyance docs.</t>
        </r>
      </text>
    </comment>
    <comment ref="E46" authorId="0" shapeId="0">
      <text>
        <r>
          <rPr>
            <b/>
            <sz val="9"/>
            <color indexed="81"/>
            <rFont val="Tahoma"/>
            <family val="2"/>
          </rPr>
          <t>User:</t>
        </r>
        <r>
          <rPr>
            <sz val="9"/>
            <color indexed="81"/>
            <rFont val="Tahoma"/>
            <family val="2"/>
          </rPr>
          <t xml:space="preserve">
Solicitors letter Habgood &amp; Mammatt 16th Aug 1948</t>
        </r>
      </text>
    </comment>
    <comment ref="E60" authorId="0" shapeId="0">
      <text>
        <r>
          <rPr>
            <b/>
            <sz val="9"/>
            <color indexed="81"/>
            <rFont val="Tahoma"/>
            <family val="2"/>
          </rPr>
          <t>User:</t>
        </r>
        <r>
          <rPr>
            <sz val="9"/>
            <color indexed="81"/>
            <rFont val="Tahoma"/>
            <family val="2"/>
          </rPr>
          <t xml:space="preserve">
Wicksteed invoice 10.07.09</t>
        </r>
      </text>
    </comment>
    <comment ref="E61" authorId="0" shapeId="0">
      <text>
        <r>
          <rPr>
            <b/>
            <sz val="9"/>
            <color indexed="81"/>
            <rFont val="Tahoma"/>
            <family val="2"/>
          </rPr>
          <t>User:</t>
        </r>
        <r>
          <rPr>
            <sz val="9"/>
            <color indexed="81"/>
            <rFont val="Tahoma"/>
            <family val="2"/>
          </rPr>
          <t xml:space="preserve">
</t>
        </r>
      </text>
    </comment>
    <comment ref="E62" authorId="0" shapeId="0">
      <text>
        <r>
          <rPr>
            <b/>
            <sz val="9"/>
            <color indexed="81"/>
            <rFont val="Tahoma"/>
            <family val="2"/>
          </rPr>
          <t>User:</t>
        </r>
        <r>
          <rPr>
            <sz val="9"/>
            <color indexed="81"/>
            <rFont val="Tahoma"/>
            <family val="2"/>
          </rPr>
          <t xml:space="preserve">
Wicksteed invoice 10.07.09</t>
        </r>
      </text>
    </comment>
    <comment ref="E63" authorId="0" shapeId="0">
      <text>
        <r>
          <rPr>
            <b/>
            <sz val="9"/>
            <color indexed="81"/>
            <rFont val="Tahoma"/>
            <family val="2"/>
          </rPr>
          <t>User:</t>
        </r>
        <r>
          <rPr>
            <sz val="9"/>
            <color indexed="81"/>
            <rFont val="Tahoma"/>
            <family val="2"/>
          </rPr>
          <t xml:space="preserve">
Wicksteed invoice 10.07.09</t>
        </r>
      </text>
    </comment>
    <comment ref="E65" authorId="0" shapeId="0">
      <text>
        <r>
          <rPr>
            <b/>
            <sz val="9"/>
            <color indexed="81"/>
            <rFont val="Tahoma"/>
            <family val="2"/>
          </rPr>
          <t>User:</t>
        </r>
        <r>
          <rPr>
            <sz val="9"/>
            <color indexed="81"/>
            <rFont val="Tahoma"/>
            <family val="2"/>
          </rPr>
          <t xml:space="preserve">
Wicksteed Invoice 10.07.09</t>
        </r>
      </text>
    </comment>
  </commentList>
</comments>
</file>

<file path=xl/sharedStrings.xml><?xml version="1.0" encoding="utf-8"?>
<sst xmlns="http://schemas.openxmlformats.org/spreadsheetml/2006/main" count="157" uniqueCount="120">
  <si>
    <t>Item</t>
  </si>
  <si>
    <t xml:space="preserve">Description </t>
  </si>
  <si>
    <t>Location</t>
  </si>
  <si>
    <t>Date of Purchase if known</t>
  </si>
  <si>
    <t>Purchase Price</t>
  </si>
  <si>
    <t>Village Hall</t>
  </si>
  <si>
    <t>Play Equipment</t>
  </si>
  <si>
    <t>Operational Assets</t>
  </si>
  <si>
    <t>Community Assets</t>
  </si>
  <si>
    <t>Total Community Assets</t>
  </si>
  <si>
    <t>Additions</t>
  </si>
  <si>
    <t>Disposals</t>
  </si>
  <si>
    <t>Total Assets</t>
  </si>
  <si>
    <t>Pavilion</t>
  </si>
  <si>
    <t>Total Operational Assets</t>
  </si>
  <si>
    <t>Burial Ground</t>
  </si>
  <si>
    <t>Youth Shelter</t>
  </si>
  <si>
    <t>Climber-Rota Web</t>
  </si>
  <si>
    <t>Swing-Pentagon</t>
  </si>
  <si>
    <t>Agility Trail</t>
  </si>
  <si>
    <t>Toddler Bridge - Kompan</t>
  </si>
  <si>
    <t>Carousel-Supernova-Kompan</t>
  </si>
  <si>
    <t>Rocker Platforms-Kompan</t>
  </si>
  <si>
    <t>Rotator-Spica-Kompan</t>
  </si>
  <si>
    <t>Swing-Toddler-1 Bay 2 Seat</t>
  </si>
  <si>
    <t>Sports Surfaces-New Play Area</t>
  </si>
  <si>
    <t>Defibrillator</t>
  </si>
  <si>
    <t>Sign for Play Area</t>
  </si>
  <si>
    <t>Fencing around Old Play Area</t>
  </si>
  <si>
    <t>Land adjoining St Michael &amp; All Angels Church purchased for graveyard extension</t>
  </si>
  <si>
    <t>April 2005-Land Registry Title No ON256388</t>
  </si>
  <si>
    <t>29th Sept 1948</t>
  </si>
  <si>
    <t>Lower End</t>
  </si>
  <si>
    <t>Skate Park</t>
  </si>
  <si>
    <t>New Village Hall (Building Costs)</t>
  </si>
  <si>
    <t>Kompan Multiplay Junior Metal</t>
  </si>
  <si>
    <t>Multiplay-Toddler Kompan</t>
  </si>
  <si>
    <t>Spring Rocker Horse Kompan</t>
  </si>
  <si>
    <t>Play Area, VH</t>
  </si>
  <si>
    <t>FOC-Wicksteed</t>
  </si>
  <si>
    <t>Metal Picnic Table Cransley</t>
  </si>
  <si>
    <t>Metal Bench Style Seat (no back) Cransley</t>
  </si>
  <si>
    <t>Metal Benches with backs Cransley</t>
  </si>
  <si>
    <t>Metal Seat to accompany Picnic Table Cransley</t>
  </si>
  <si>
    <t>Metal Litter Bins Cransley</t>
  </si>
  <si>
    <t>Old Play Area, VH</t>
  </si>
  <si>
    <t>Milenninium Wooden Bench - Old Play Area</t>
  </si>
  <si>
    <t>Gift</t>
  </si>
  <si>
    <t>Multiplay Junior with Slide-Wicksteed Electro Multi-Play System</t>
  </si>
  <si>
    <t>Pendulum Swing with Basket Seat Wicksteed</t>
  </si>
  <si>
    <t>Tarmac Path</t>
  </si>
  <si>
    <t>New Play Area</t>
  </si>
  <si>
    <t>Adjacent to Village Hall</t>
  </si>
  <si>
    <t>Not known</t>
  </si>
  <si>
    <t>16th Aug 1948</t>
  </si>
  <si>
    <t>Access to Ordnance No.112 Leafield (Access to Proposed Recreation Ground)</t>
  </si>
  <si>
    <t>Playing Field (Leafield Glebe)</t>
  </si>
  <si>
    <t>Old Play Area, Village Hall</t>
  </si>
  <si>
    <t>Village Greens</t>
  </si>
  <si>
    <t>Centre of Leafield</t>
  </si>
  <si>
    <t xml:space="preserve">Registered pursuant to a direction of the Commons Commissioner dated 14th Jan 1976.  The  tract of about 4.516 acres called the Village Green registered pursuant to application no. 41 made 30th May 1967 by the Leafield Parish Council.  Also letter 6th June 1984 from OCC to LP confirming that Village Green (part) was registered to LPC under Section 8(3) of the Commons Registration Act 1965. </t>
  </si>
  <si>
    <t>Total Play Equipment &amp; Surfaces</t>
  </si>
  <si>
    <t>2009/10?</t>
  </si>
  <si>
    <t>Insurance Value (for info only)</t>
  </si>
  <si>
    <t>Clerk's home office</t>
  </si>
  <si>
    <t>CCTV System &amp; 3 cameras</t>
  </si>
  <si>
    <t>Wooden meeting tables</t>
  </si>
  <si>
    <t>Samsung Mobile Phone</t>
  </si>
  <si>
    <t>Epson Printer WF2630</t>
  </si>
  <si>
    <t>Smallpox Memorial</t>
  </si>
  <si>
    <t>Est. 1945</t>
  </si>
  <si>
    <t>Car Park Signs</t>
  </si>
  <si>
    <t>VH Car Park</t>
  </si>
  <si>
    <t>Est. 1875</t>
  </si>
  <si>
    <t>Proxy Value</t>
  </si>
  <si>
    <t>Dog Waste Bin</t>
  </si>
  <si>
    <t>Playing Field</t>
  </si>
  <si>
    <t>WODC</t>
  </si>
  <si>
    <t>The Fox</t>
  </si>
  <si>
    <t xml:space="preserve">Notice Board </t>
  </si>
  <si>
    <t>Old Drovers/Chimney's End</t>
  </si>
  <si>
    <t>X</t>
  </si>
  <si>
    <t>Reason</t>
  </si>
  <si>
    <t>No longer working</t>
  </si>
  <si>
    <t>Samsung Galaxy J3 2017 Blue SI Mobile Phone</t>
  </si>
  <si>
    <t>Epson Printer WF2510</t>
  </si>
  <si>
    <t>Sony ICD-B140 4BG Dictation Machine</t>
  </si>
  <si>
    <t>Pavilion (The Greens)</t>
  </si>
  <si>
    <t>Oak Wooden Bench (donated by Wiggins Family)</t>
  </si>
  <si>
    <t>The Greens</t>
  </si>
  <si>
    <t>Signs for Old Drovers &amp; Chimney's End (Oxford Signs)</t>
  </si>
  <si>
    <t>Remembrance Day Silhouettes (British Legion)</t>
  </si>
  <si>
    <t>Remembrance Day Metal Poppies (various)</t>
  </si>
  <si>
    <t>Defibrillator - WEL Medical</t>
  </si>
  <si>
    <t>Samsung Galaxy Mobile Phone</t>
  </si>
  <si>
    <t>Wi-Fi Extender</t>
  </si>
  <si>
    <t>Laminator</t>
  </si>
  <si>
    <t>Church Lych Gate</t>
  </si>
  <si>
    <t>Corner of Witney Lane</t>
  </si>
  <si>
    <t xml:space="preserve">Church Lych Gate (War Memorial) - Wooden Nameplates </t>
  </si>
  <si>
    <t>Church Lych Gate Listed Structure (War Memorial)</t>
  </si>
  <si>
    <t>Twenty's Plenty Signage plus brackets</t>
  </si>
  <si>
    <t>Various - see Asset Plan</t>
  </si>
  <si>
    <t>1980's</t>
  </si>
  <si>
    <t>Toshiba Laptop</t>
  </si>
  <si>
    <t>Qty</t>
  </si>
  <si>
    <t>Land</t>
  </si>
  <si>
    <t>Churchyard and Burial Ground</t>
  </si>
  <si>
    <t>Play Area, Village Hall</t>
  </si>
  <si>
    <t>Other</t>
  </si>
  <si>
    <t>Bench</t>
  </si>
  <si>
    <t>Councillor home office</t>
  </si>
  <si>
    <t>Leafield Parish Council Asset Register April 2021</t>
  </si>
  <si>
    <t>Historical</t>
  </si>
  <si>
    <t>Burial Ground surrounding fencing and gate</t>
  </si>
  <si>
    <t>COUNCIL RESPONSIBILITIES</t>
  </si>
  <si>
    <t>Closed Churchyard</t>
  </si>
  <si>
    <t>Responsibility acquired in September 2020</t>
  </si>
  <si>
    <t>Stone wall surrounding Churchyard</t>
  </si>
  <si>
    <t>St Michael &amp; All Angels Church, Leafeld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</si>
</sst>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164" formatCode="[$£-809]#,##0.00;[Red]\-[$£-809]#,##0.00"/>
    <numFmt numFmtId="165" formatCode="\£#,##0.00;[Red]&quot;-£&quot;#,##0.00"/>
    <numFmt numFmtId="166" formatCode="dd/mm/yy"/>
    <numFmt numFmtId="167" formatCode="&quot;£&quot;#,##0.00"/>
  </numFmts>
  <fonts count="17" x14ac:knownFonts="1">
    <font>
      <sz val="10"/>
      <name val="Arial"/>
      <family val="2"/>
    </font>
    <font>
      <sz val="11"/>
      <color indexed="8"/>
      <name val="Calibri"/>
      <family val="2"/>
    </font>
    <font>
      <sz val="10"/>
      <color indexed="8"/>
      <name val="Arial"/>
      <family val="2"/>
      <charset val="1"/>
    </font>
    <font>
      <b/>
      <sz val="12"/>
      <color indexed="8"/>
      <name val="Calibri"/>
      <family val="2"/>
      <scheme val="minor"/>
    </font>
    <font>
      <sz val="12"/>
      <color indexed="8"/>
      <name val="Calibri"/>
      <family val="2"/>
      <scheme val="minor"/>
    </font>
    <font>
      <sz val="12"/>
      <color indexed="63"/>
      <name val="Calibri"/>
      <family val="2"/>
      <scheme val="minor"/>
    </font>
    <font>
      <b/>
      <sz val="12"/>
      <color indexed="63"/>
      <name val="Calibri"/>
      <family val="2"/>
      <scheme val="minor"/>
    </font>
    <font>
      <sz val="12"/>
      <name val="Calibri"/>
      <family val="2"/>
      <scheme val="minor"/>
    </font>
    <font>
      <b/>
      <sz val="12"/>
      <name val="Calibri"/>
      <family val="2"/>
      <scheme val="minor"/>
    </font>
    <font>
      <sz val="9"/>
      <color indexed="81"/>
      <name val="Tahoma"/>
      <family val="2"/>
    </font>
    <font>
      <b/>
      <sz val="9"/>
      <color indexed="81"/>
      <name val="Tahoma"/>
      <family val="2"/>
    </font>
    <font>
      <sz val="8"/>
      <name val="Calibri"/>
      <family val="2"/>
      <scheme val="minor"/>
    </font>
    <font>
      <b/>
      <sz val="12"/>
      <color theme="5"/>
      <name val="Calibri"/>
      <family val="2"/>
      <scheme val="minor"/>
    </font>
    <font>
      <sz val="12"/>
      <color theme="5"/>
      <name val="Calibri"/>
      <family val="2"/>
      <scheme val="minor"/>
    </font>
    <font>
      <b/>
      <sz val="16"/>
      <color indexed="8"/>
      <name val="Calibri"/>
      <family val="2"/>
      <scheme val="minor"/>
    </font>
    <font>
      <sz val="11"/>
      <color indexed="8"/>
      <name val="Calibri"/>
      <family val="2"/>
      <scheme val="minor"/>
    </font>
    <font>
      <sz val="10"/>
      <color indexed="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49"/>
      </patternFill>
    </fill>
    <fill>
      <patternFill patternType="solid">
        <fgColor theme="0" tint="-0.14999847407452621"/>
        <bgColor indexed="64"/>
      </patternFill>
    </fill>
    <fill>
      <patternFill patternType="solid">
        <fgColor theme="0" tint="-0.34998626667073579"/>
        <bgColor indexed="49"/>
      </patternFill>
    </fill>
    <fill>
      <patternFill patternType="solid">
        <fgColor theme="0" tint="-0.34998626667073579"/>
        <bgColor indexed="64"/>
      </patternFill>
    </fill>
    <fill>
      <patternFill patternType="solid">
        <fgColor rgb="FFFFFF00"/>
        <bgColor indexed="64"/>
      </patternFill>
    </fill>
  </fills>
  <borders count="33">
    <border>
      <left/>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style="hair">
        <color indexed="8"/>
      </right>
      <top style="thin">
        <color indexed="64"/>
      </top>
      <bottom style="double">
        <color indexed="64"/>
      </bottom>
      <diagonal/>
    </border>
    <border>
      <left/>
      <right/>
      <top style="thin">
        <color indexed="64"/>
      </top>
      <bottom style="double">
        <color indexed="64"/>
      </bottom>
      <diagonal/>
    </border>
    <border>
      <left style="hair">
        <color indexed="8"/>
      </left>
      <right style="hair">
        <color indexed="8"/>
      </right>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8"/>
      </left>
      <right style="hair">
        <color indexed="8"/>
      </right>
      <top style="thin">
        <color indexed="64"/>
      </top>
      <bottom style="hair">
        <color indexed="8"/>
      </bottom>
      <diagonal/>
    </border>
    <border>
      <left/>
      <right style="hair">
        <color indexed="8"/>
      </right>
      <top style="hair">
        <color indexed="8"/>
      </top>
      <bottom style="thin">
        <color indexed="64"/>
      </bottom>
      <diagonal/>
    </border>
    <border>
      <left/>
      <right/>
      <top/>
      <bottom style="hair">
        <color indexed="8"/>
      </bottom>
      <diagonal/>
    </border>
    <border>
      <left/>
      <right/>
      <top style="hair">
        <color indexed="8"/>
      </top>
      <bottom/>
      <diagonal/>
    </border>
    <border>
      <left/>
      <right style="hair">
        <color indexed="8"/>
      </right>
      <top style="hair">
        <color indexed="8"/>
      </top>
      <bottom/>
      <diagonal/>
    </border>
    <border>
      <left/>
      <right/>
      <top style="hair">
        <color indexed="64"/>
      </top>
      <bottom style="hair">
        <color indexed="64"/>
      </bottom>
      <diagonal/>
    </border>
    <border>
      <left style="hair">
        <color indexed="8"/>
      </left>
      <right style="hair">
        <color indexed="8"/>
      </right>
      <top style="hair">
        <color indexed="8"/>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8"/>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8"/>
      </left>
      <right style="hair">
        <color indexed="64"/>
      </right>
      <top style="hair">
        <color indexed="8"/>
      </top>
      <bottom style="hair">
        <color indexed="8"/>
      </bottom>
      <diagonal/>
    </border>
    <border>
      <left style="hair">
        <color indexed="8"/>
      </left>
      <right style="hair">
        <color indexed="8"/>
      </right>
      <top/>
      <bottom style="double">
        <color indexed="64"/>
      </bottom>
      <diagonal/>
    </border>
  </borders>
  <cellStyleXfs count="2">
    <xf numFmtId="0" fontId="0" fillId="0" borderId="0"/>
    <xf numFmtId="0" fontId="1" fillId="0" borderId="0"/>
  </cellStyleXfs>
  <cellXfs count="203">
    <xf numFmtId="0" fontId="0" fillId="0" borderId="0" xfId="0"/>
    <xf numFmtId="0" fontId="2" fillId="0" borderId="0" xfId="1" applyFont="1" applyAlignment="1">
      <alignment horizontal="left"/>
    </xf>
    <xf numFmtId="164" fontId="2" fillId="0" borderId="0" xfId="1" applyNumberFormat="1" applyFont="1" applyAlignment="1">
      <alignment horizontal="left"/>
    </xf>
    <xf numFmtId="0" fontId="4" fillId="0" borderId="1" xfId="1" applyFont="1" applyBorder="1" applyAlignment="1">
      <alignment horizontal="left"/>
    </xf>
    <xf numFmtId="0" fontId="5" fillId="0" borderId="1" xfId="1" applyFont="1" applyBorder="1" applyAlignment="1">
      <alignment horizontal="left"/>
    </xf>
    <xf numFmtId="0" fontId="7" fillId="0" borderId="1" xfId="0" applyFont="1" applyBorder="1" applyAlignment="1">
      <alignment horizontal="left"/>
    </xf>
    <xf numFmtId="0" fontId="4" fillId="2" borderId="1" xfId="1" applyFont="1" applyFill="1" applyBorder="1" applyAlignment="1">
      <alignment horizontal="left"/>
    </xf>
    <xf numFmtId="0" fontId="4" fillId="0" borderId="1" xfId="1" applyFont="1" applyBorder="1" applyAlignment="1">
      <alignment horizontal="left" wrapText="1"/>
    </xf>
    <xf numFmtId="0" fontId="7" fillId="0" borderId="1" xfId="0" applyFont="1" applyBorder="1"/>
    <xf numFmtId="0" fontId="7" fillId="0" borderId="0" xfId="0" applyFont="1"/>
    <xf numFmtId="0" fontId="7" fillId="0" borderId="0" xfId="0" applyFont="1" applyAlignment="1">
      <alignment horizontal="left"/>
    </xf>
    <xf numFmtId="166" fontId="4" fillId="0" borderId="1" xfId="1" applyNumberFormat="1" applyFont="1" applyBorder="1" applyAlignment="1">
      <alignment horizontal="left"/>
    </xf>
    <xf numFmtId="0" fontId="4" fillId="0" borderId="0" xfId="1" applyFont="1" applyBorder="1" applyAlignment="1">
      <alignment horizontal="left"/>
    </xf>
    <xf numFmtId="0" fontId="7" fillId="0" borderId="0" xfId="0" applyFont="1" applyBorder="1"/>
    <xf numFmtId="164" fontId="7" fillId="0" borderId="0" xfId="0" applyNumberFormat="1" applyFont="1"/>
    <xf numFmtId="0" fontId="4" fillId="0" borderId="6" xfId="1" applyFont="1" applyBorder="1" applyAlignment="1">
      <alignment horizontal="left"/>
    </xf>
    <xf numFmtId="164" fontId="4" fillId="0" borderId="6" xfId="1" applyNumberFormat="1" applyFont="1" applyBorder="1" applyAlignment="1">
      <alignment horizontal="left"/>
    </xf>
    <xf numFmtId="1" fontId="4" fillId="0" borderId="1" xfId="1" applyNumberFormat="1" applyFont="1" applyBorder="1" applyAlignment="1">
      <alignment horizontal="left"/>
    </xf>
    <xf numFmtId="0" fontId="7" fillId="0" borderId="1" xfId="0" applyFont="1" applyBorder="1" applyAlignment="1">
      <alignment horizontal="left" wrapText="1"/>
    </xf>
    <xf numFmtId="0" fontId="11" fillId="0" borderId="1" xfId="0" applyFont="1" applyBorder="1" applyAlignment="1">
      <alignment wrapText="1"/>
    </xf>
    <xf numFmtId="0" fontId="8" fillId="0" borderId="0" xfId="0" applyFont="1"/>
    <xf numFmtId="0" fontId="4" fillId="4" borderId="1" xfId="1" applyFont="1" applyFill="1" applyBorder="1" applyAlignment="1">
      <alignment horizontal="left"/>
    </xf>
    <xf numFmtId="0" fontId="6" fillId="4" borderId="1" xfId="1" applyFont="1" applyFill="1" applyBorder="1" applyAlignment="1">
      <alignment horizontal="left"/>
    </xf>
    <xf numFmtId="0" fontId="5" fillId="4" borderId="1" xfId="1" applyFont="1" applyFill="1" applyBorder="1" applyAlignment="1">
      <alignment horizontal="left"/>
    </xf>
    <xf numFmtId="0" fontId="7" fillId="4" borderId="1" xfId="0" applyFont="1" applyFill="1" applyBorder="1"/>
    <xf numFmtId="0" fontId="8" fillId="4" borderId="1" xfId="0" applyFont="1" applyFill="1" applyBorder="1"/>
    <xf numFmtId="0" fontId="12" fillId="0" borderId="1" xfId="1" applyFont="1" applyBorder="1" applyAlignment="1">
      <alignment horizontal="left"/>
    </xf>
    <xf numFmtId="0" fontId="13" fillId="0" borderId="1" xfId="1" applyFont="1" applyBorder="1" applyAlignment="1">
      <alignment horizontal="left"/>
    </xf>
    <xf numFmtId="0" fontId="3" fillId="5" borderId="9" xfId="1" applyFont="1" applyFill="1" applyBorder="1" applyAlignment="1">
      <alignment horizontal="left" wrapText="1"/>
    </xf>
    <xf numFmtId="164" fontId="3" fillId="5" borderId="9" xfId="1" applyNumberFormat="1" applyFont="1" applyFill="1" applyBorder="1" applyAlignment="1">
      <alignment horizontal="left" wrapText="1"/>
    </xf>
    <xf numFmtId="0" fontId="3" fillId="6" borderId="9" xfId="1" applyFont="1" applyFill="1" applyBorder="1" applyAlignment="1">
      <alignment horizontal="left" wrapText="1"/>
    </xf>
    <xf numFmtId="164" fontId="12" fillId="0" borderId="6" xfId="0" applyNumberFormat="1" applyFont="1" applyBorder="1"/>
    <xf numFmtId="0" fontId="12" fillId="0" borderId="0" xfId="0" applyFont="1" applyBorder="1"/>
    <xf numFmtId="0" fontId="13" fillId="0" borderId="0" xfId="1" applyFont="1" applyBorder="1" applyAlignment="1">
      <alignment horizontal="left"/>
    </xf>
    <xf numFmtId="164" fontId="12" fillId="0" borderId="0" xfId="1" applyNumberFormat="1" applyFont="1" applyBorder="1" applyAlignment="1">
      <alignment horizontal="left"/>
    </xf>
    <xf numFmtId="164" fontId="4" fillId="0" borderId="1" xfId="1" applyNumberFormat="1" applyFont="1" applyBorder="1" applyAlignment="1">
      <alignment horizontal="right"/>
    </xf>
    <xf numFmtId="164" fontId="12" fillId="0" borderId="4" xfId="1" applyNumberFormat="1" applyFont="1" applyBorder="1" applyAlignment="1">
      <alignment horizontal="right"/>
    </xf>
    <xf numFmtId="164" fontId="4" fillId="0" borderId="3" xfId="1" applyNumberFormat="1" applyFont="1" applyBorder="1" applyAlignment="1">
      <alignment horizontal="right"/>
    </xf>
    <xf numFmtId="164" fontId="4" fillId="4" borderId="1" xfId="1" applyNumberFormat="1" applyFont="1" applyFill="1" applyBorder="1" applyAlignment="1">
      <alignment horizontal="right"/>
    </xf>
    <xf numFmtId="164" fontId="4" fillId="2" borderId="1" xfId="1" applyNumberFormat="1" applyFont="1" applyFill="1" applyBorder="1" applyAlignment="1">
      <alignment horizontal="right"/>
    </xf>
    <xf numFmtId="164" fontId="4" fillId="2" borderId="1" xfId="1" applyNumberFormat="1" applyFont="1" applyFill="1" applyBorder="1" applyAlignment="1">
      <alignment horizontal="right" wrapText="1"/>
    </xf>
    <xf numFmtId="0" fontId="7" fillId="0" borderId="0" xfId="0" applyFont="1" applyAlignment="1">
      <alignment horizontal="right"/>
    </xf>
    <xf numFmtId="164" fontId="7" fillId="0" borderId="3" xfId="0" applyNumberFormat="1" applyFont="1" applyBorder="1" applyAlignment="1">
      <alignment horizontal="right"/>
    </xf>
    <xf numFmtId="164" fontId="7" fillId="4" borderId="1" xfId="0" applyNumberFormat="1" applyFont="1" applyFill="1" applyBorder="1" applyAlignment="1">
      <alignment horizontal="right"/>
    </xf>
    <xf numFmtId="164" fontId="7" fillId="0" borderId="1" xfId="0" applyNumberFormat="1" applyFont="1" applyBorder="1" applyAlignment="1">
      <alignment horizontal="right"/>
    </xf>
    <xf numFmtId="164" fontId="12" fillId="0" borderId="5" xfId="1" applyNumberFormat="1" applyFont="1" applyBorder="1" applyAlignment="1">
      <alignment horizontal="right"/>
    </xf>
    <xf numFmtId="164" fontId="7" fillId="0" borderId="0" xfId="0" applyNumberFormat="1" applyFont="1" applyAlignment="1">
      <alignment horizontal="right"/>
    </xf>
    <xf numFmtId="164" fontId="12" fillId="0" borderId="13" xfId="0" applyNumberFormat="1" applyFont="1" applyBorder="1" applyAlignment="1">
      <alignment horizontal="right"/>
    </xf>
    <xf numFmtId="0" fontId="3" fillId="0" borderId="1" xfId="1" applyFont="1" applyBorder="1" applyAlignment="1">
      <alignment horizontal="right"/>
    </xf>
    <xf numFmtId="0" fontId="4" fillId="0" borderId="1" xfId="1" applyFont="1" applyBorder="1" applyAlignment="1">
      <alignment horizontal="right"/>
    </xf>
    <xf numFmtId="0" fontId="4" fillId="4" borderId="1" xfId="1" applyFont="1" applyFill="1" applyBorder="1" applyAlignment="1">
      <alignment horizontal="right"/>
    </xf>
    <xf numFmtId="0" fontId="4" fillId="2" borderId="1" xfId="1" applyFont="1" applyFill="1" applyBorder="1" applyAlignment="1">
      <alignment horizontal="right"/>
    </xf>
    <xf numFmtId="6" fontId="4" fillId="2" borderId="1" xfId="1" applyNumberFormat="1" applyFont="1" applyFill="1" applyBorder="1" applyAlignment="1">
      <alignment horizontal="right"/>
    </xf>
    <xf numFmtId="165" fontId="4" fillId="2" borderId="7" xfId="1" applyNumberFormat="1" applyFont="1" applyFill="1" applyBorder="1" applyAlignment="1">
      <alignment horizontal="right"/>
    </xf>
    <xf numFmtId="0" fontId="7" fillId="0" borderId="1" xfId="0" applyFont="1" applyBorder="1" applyAlignment="1">
      <alignment horizontal="right"/>
    </xf>
    <xf numFmtId="0" fontId="7" fillId="4" borderId="1" xfId="0" applyFont="1" applyFill="1" applyBorder="1" applyAlignment="1">
      <alignment horizontal="right"/>
    </xf>
    <xf numFmtId="6" fontId="7" fillId="0" borderId="1" xfId="0" applyNumberFormat="1" applyFont="1" applyBorder="1" applyAlignment="1">
      <alignment horizontal="right"/>
    </xf>
    <xf numFmtId="165" fontId="4" fillId="0" borderId="1" xfId="1" applyNumberFormat="1" applyFont="1" applyBorder="1" applyAlignment="1">
      <alignment horizontal="right"/>
    </xf>
    <xf numFmtId="0" fontId="4" fillId="0" borderId="3" xfId="1" applyFont="1" applyBorder="1" applyAlignment="1">
      <alignment horizontal="right"/>
    </xf>
    <xf numFmtId="165" fontId="4" fillId="4" borderId="1" xfId="1" applyNumberFormat="1" applyFont="1" applyFill="1" applyBorder="1" applyAlignment="1">
      <alignment horizontal="right"/>
    </xf>
    <xf numFmtId="165" fontId="3" fillId="0" borderId="1" xfId="1" applyNumberFormat="1" applyFont="1" applyBorder="1" applyAlignment="1">
      <alignment horizontal="right"/>
    </xf>
    <xf numFmtId="0" fontId="4" fillId="0" borderId="0" xfId="1" applyFont="1" applyAlignment="1">
      <alignment horizontal="right"/>
    </xf>
    <xf numFmtId="8" fontId="4" fillId="0" borderId="0" xfId="1" applyNumberFormat="1" applyFont="1" applyAlignment="1">
      <alignment horizontal="right"/>
    </xf>
    <xf numFmtId="164" fontId="3" fillId="0" borderId="2" xfId="1" applyNumberFormat="1" applyFont="1" applyBorder="1" applyAlignment="1">
      <alignment horizontal="right"/>
    </xf>
    <xf numFmtId="0" fontId="7" fillId="0" borderId="3" xfId="0" applyFont="1" applyBorder="1" applyAlignment="1">
      <alignment horizontal="right"/>
    </xf>
    <xf numFmtId="165" fontId="12" fillId="0" borderId="5" xfId="1" applyNumberFormat="1" applyFont="1" applyBorder="1" applyAlignment="1">
      <alignment horizontal="right"/>
    </xf>
    <xf numFmtId="0" fontId="4" fillId="3" borderId="14" xfId="1" applyFont="1" applyFill="1" applyBorder="1" applyAlignment="1">
      <alignment horizontal="left"/>
    </xf>
    <xf numFmtId="0" fontId="3" fillId="3" borderId="14" xfId="1" applyFont="1" applyFill="1" applyBorder="1" applyAlignment="1">
      <alignment horizontal="left"/>
    </xf>
    <xf numFmtId="0" fontId="4" fillId="3" borderId="14" xfId="1" applyFont="1" applyFill="1" applyBorder="1" applyAlignment="1">
      <alignment horizontal="left" wrapText="1"/>
    </xf>
    <xf numFmtId="164" fontId="4" fillId="3" borderId="14" xfId="1" applyNumberFormat="1" applyFont="1" applyFill="1" applyBorder="1" applyAlignment="1">
      <alignment horizontal="left" wrapText="1"/>
    </xf>
    <xf numFmtId="0" fontId="3" fillId="4" borderId="14" xfId="1" applyFont="1" applyFill="1" applyBorder="1" applyAlignment="1">
      <alignment horizontal="left"/>
    </xf>
    <xf numFmtId="0" fontId="2" fillId="0" borderId="1" xfId="1" applyFont="1" applyBorder="1" applyAlignment="1">
      <alignment horizontal="left"/>
    </xf>
    <xf numFmtId="165" fontId="4" fillId="2" borderId="7" xfId="1" applyNumberFormat="1" applyFont="1" applyFill="1" applyBorder="1" applyAlignment="1">
      <alignment horizontal="left"/>
    </xf>
    <xf numFmtId="0" fontId="7" fillId="0" borderId="1" xfId="0" applyFont="1" applyBorder="1" applyAlignment="1">
      <alignment wrapText="1"/>
    </xf>
    <xf numFmtId="49" fontId="4" fillId="0" borderId="1" xfId="1" applyNumberFormat="1" applyFont="1" applyBorder="1" applyAlignment="1">
      <alignment horizontal="left"/>
    </xf>
    <xf numFmtId="164" fontId="4" fillId="0" borderId="2" xfId="1" applyNumberFormat="1" applyFont="1" applyBorder="1" applyAlignment="1">
      <alignment horizontal="right"/>
    </xf>
    <xf numFmtId="17" fontId="4" fillId="0" borderId="1" xfId="1" applyNumberFormat="1" applyFont="1" applyBorder="1" applyAlignment="1">
      <alignment horizontal="left"/>
    </xf>
    <xf numFmtId="0" fontId="4" fillId="0" borderId="2" xfId="1" applyFont="1" applyBorder="1" applyAlignment="1">
      <alignment horizontal="left"/>
    </xf>
    <xf numFmtId="0" fontId="5" fillId="0" borderId="2" xfId="1" applyFont="1" applyBorder="1" applyAlignment="1">
      <alignment horizontal="left"/>
    </xf>
    <xf numFmtId="6" fontId="4" fillId="0" borderId="2" xfId="1" applyNumberFormat="1" applyFont="1" applyBorder="1" applyAlignment="1">
      <alignment horizontal="right"/>
    </xf>
    <xf numFmtId="165" fontId="4" fillId="0" borderId="2" xfId="1" applyNumberFormat="1" applyFont="1" applyBorder="1" applyAlignment="1">
      <alignment horizontal="right"/>
    </xf>
    <xf numFmtId="0" fontId="2" fillId="0" borderId="16" xfId="1" applyFont="1" applyBorder="1" applyAlignment="1">
      <alignment horizontal="left"/>
    </xf>
    <xf numFmtId="167" fontId="12" fillId="0" borderId="4" xfId="1" applyNumberFormat="1" applyFont="1" applyBorder="1" applyAlignment="1">
      <alignment horizontal="right"/>
    </xf>
    <xf numFmtId="0" fontId="15" fillId="0" borderId="16" xfId="1" applyFont="1" applyBorder="1" applyAlignment="1">
      <alignment horizontal="left"/>
    </xf>
    <xf numFmtId="0" fontId="15" fillId="0" borderId="0" xfId="1" applyFont="1" applyAlignment="1">
      <alignment horizontal="left"/>
    </xf>
    <xf numFmtId="164" fontId="15" fillId="0" borderId="0" xfId="1" applyNumberFormat="1" applyFont="1" applyAlignment="1">
      <alignment horizontal="right"/>
    </xf>
    <xf numFmtId="8" fontId="4" fillId="4" borderId="1" xfId="1" applyNumberFormat="1" applyFont="1" applyFill="1" applyBorder="1" applyAlignment="1">
      <alignment horizontal="right"/>
    </xf>
    <xf numFmtId="0" fontId="4" fillId="0" borderId="1" xfId="1" applyNumberFormat="1" applyFont="1" applyBorder="1" applyAlignment="1">
      <alignment horizontal="left"/>
    </xf>
    <xf numFmtId="165" fontId="4" fillId="0" borderId="2" xfId="1" applyNumberFormat="1" applyFont="1" applyBorder="1" applyAlignment="1">
      <alignment horizontal="center"/>
    </xf>
    <xf numFmtId="165" fontId="4" fillId="0" borderId="3" xfId="1" applyNumberFormat="1" applyFont="1" applyBorder="1" applyAlignment="1">
      <alignment horizontal="center"/>
    </xf>
    <xf numFmtId="165" fontId="4" fillId="0" borderId="6" xfId="1" applyNumberFormat="1" applyFont="1" applyBorder="1" applyAlignment="1">
      <alignment horizontal="center"/>
    </xf>
    <xf numFmtId="165" fontId="4" fillId="0" borderId="1" xfId="1" applyNumberFormat="1" applyFont="1" applyFill="1" applyBorder="1" applyAlignment="1">
      <alignment horizontal="right"/>
    </xf>
    <xf numFmtId="0" fontId="4" fillId="0" borderId="1" xfId="1" applyFont="1" applyFill="1" applyBorder="1" applyAlignment="1">
      <alignment horizontal="left"/>
    </xf>
    <xf numFmtId="164" fontId="4" fillId="0" borderId="1" xfId="1" applyNumberFormat="1" applyFont="1" applyFill="1" applyBorder="1" applyAlignment="1">
      <alignment horizontal="right"/>
    </xf>
    <xf numFmtId="8" fontId="4" fillId="0" borderId="1" xfId="1" applyNumberFormat="1" applyFont="1" applyFill="1" applyBorder="1" applyAlignment="1">
      <alignment horizontal="right"/>
    </xf>
    <xf numFmtId="0" fontId="5" fillId="0" borderId="17" xfId="1" applyFont="1" applyFill="1" applyBorder="1" applyAlignment="1">
      <alignment horizontal="left"/>
    </xf>
    <xf numFmtId="0" fontId="4" fillId="0" borderId="17" xfId="1" applyFont="1" applyFill="1" applyBorder="1" applyAlignment="1">
      <alignment horizontal="left"/>
    </xf>
    <xf numFmtId="164" fontId="4" fillId="0" borderId="18" xfId="1" applyNumberFormat="1" applyFont="1" applyFill="1" applyBorder="1" applyAlignment="1">
      <alignment horizontal="right"/>
    </xf>
    <xf numFmtId="0" fontId="3" fillId="0" borderId="1" xfId="1" applyFont="1" applyFill="1" applyBorder="1" applyAlignment="1">
      <alignment horizontal="right"/>
    </xf>
    <xf numFmtId="8" fontId="7" fillId="0" borderId="1" xfId="1" applyNumberFormat="1" applyFont="1" applyFill="1" applyBorder="1" applyAlignment="1">
      <alignment horizontal="right"/>
    </xf>
    <xf numFmtId="0" fontId="4" fillId="0" borderId="3" xfId="1" applyFont="1" applyBorder="1" applyAlignment="1">
      <alignment horizontal="left"/>
    </xf>
    <xf numFmtId="0" fontId="8" fillId="4" borderId="1" xfId="0" applyFont="1" applyFill="1" applyBorder="1" applyAlignment="1">
      <alignment wrapText="1"/>
    </xf>
    <xf numFmtId="166" fontId="4" fillId="4" borderId="1" xfId="1" applyNumberFormat="1" applyFont="1" applyFill="1" applyBorder="1" applyAlignment="1">
      <alignment horizontal="left"/>
    </xf>
    <xf numFmtId="49" fontId="4" fillId="4" borderId="1" xfId="1" applyNumberFormat="1" applyFont="1" applyFill="1" applyBorder="1" applyAlignment="1">
      <alignment horizontal="left"/>
    </xf>
    <xf numFmtId="6" fontId="4" fillId="4" borderId="1" xfId="1" applyNumberFormat="1" applyFont="1" applyFill="1" applyBorder="1" applyAlignment="1">
      <alignment horizontal="right"/>
    </xf>
    <xf numFmtId="8" fontId="4" fillId="0" borderId="1" xfId="1" applyNumberFormat="1" applyFont="1" applyBorder="1" applyAlignment="1">
      <alignment horizontal="right"/>
    </xf>
    <xf numFmtId="165" fontId="4" fillId="4" borderId="2" xfId="1" applyNumberFormat="1" applyFont="1" applyFill="1" applyBorder="1" applyAlignment="1">
      <alignment horizontal="right"/>
    </xf>
    <xf numFmtId="0" fontId="4" fillId="4" borderId="2" xfId="1" applyFont="1" applyFill="1" applyBorder="1" applyAlignment="1">
      <alignment horizontal="left"/>
    </xf>
    <xf numFmtId="0" fontId="8" fillId="4" borderId="2" xfId="0" applyFont="1" applyFill="1" applyBorder="1"/>
    <xf numFmtId="0" fontId="5" fillId="4" borderId="2" xfId="1" applyFont="1" applyFill="1" applyBorder="1" applyAlignment="1">
      <alignment horizontal="left"/>
    </xf>
    <xf numFmtId="17" fontId="4" fillId="4" borderId="2" xfId="1" applyNumberFormat="1" applyFont="1" applyFill="1" applyBorder="1" applyAlignment="1">
      <alignment horizontal="left"/>
    </xf>
    <xf numFmtId="164" fontId="4" fillId="4" borderId="2" xfId="1" applyNumberFormat="1" applyFont="1" applyFill="1" applyBorder="1" applyAlignment="1">
      <alignment horizontal="right"/>
    </xf>
    <xf numFmtId="8" fontId="4" fillId="4" borderId="2" xfId="1" applyNumberFormat="1" applyFont="1" applyFill="1" applyBorder="1" applyAlignment="1">
      <alignment horizontal="right"/>
    </xf>
    <xf numFmtId="165" fontId="4" fillId="4" borderId="6" xfId="1" applyNumberFormat="1" applyFont="1" applyFill="1" applyBorder="1" applyAlignment="1">
      <alignment horizontal="center"/>
    </xf>
    <xf numFmtId="165" fontId="4" fillId="4" borderId="0" xfId="1" applyNumberFormat="1" applyFont="1" applyFill="1" applyBorder="1" applyAlignment="1">
      <alignment horizontal="right"/>
    </xf>
    <xf numFmtId="17" fontId="4" fillId="0" borderId="0" xfId="1" applyNumberFormat="1" applyFont="1" applyBorder="1" applyAlignment="1">
      <alignment horizontal="left"/>
    </xf>
    <xf numFmtId="165" fontId="4" fillId="0" borderId="19" xfId="1" applyNumberFormat="1" applyFont="1" applyBorder="1" applyAlignment="1">
      <alignment horizontal="right"/>
    </xf>
    <xf numFmtId="165" fontId="4" fillId="0" borderId="20" xfId="1" applyNumberFormat="1" applyFont="1" applyBorder="1" applyAlignment="1">
      <alignment horizontal="right"/>
    </xf>
    <xf numFmtId="164" fontId="4" fillId="0" borderId="21" xfId="1" applyNumberFormat="1" applyFont="1" applyBorder="1" applyAlignment="1">
      <alignment horizontal="right"/>
    </xf>
    <xf numFmtId="164" fontId="4" fillId="0" borderId="22" xfId="1" applyNumberFormat="1" applyFont="1" applyBorder="1" applyAlignment="1">
      <alignment horizontal="right"/>
    </xf>
    <xf numFmtId="164" fontId="4" fillId="4" borderId="20" xfId="1" applyNumberFormat="1" applyFont="1" applyFill="1" applyBorder="1" applyAlignment="1">
      <alignment horizontal="right"/>
    </xf>
    <xf numFmtId="0" fontId="4" fillId="4" borderId="24" xfId="1" applyFont="1" applyFill="1" applyBorder="1" applyAlignment="1">
      <alignment horizontal="left"/>
    </xf>
    <xf numFmtId="0" fontId="4" fillId="0" borderId="25" xfId="1" applyFont="1" applyBorder="1" applyAlignment="1">
      <alignment horizontal="left"/>
    </xf>
    <xf numFmtId="0" fontId="4" fillId="0" borderId="28" xfId="1" applyFont="1" applyBorder="1" applyAlignment="1">
      <alignment horizontal="left"/>
    </xf>
    <xf numFmtId="8" fontId="4" fillId="0" borderId="20" xfId="1" applyNumberFormat="1" applyFont="1" applyBorder="1" applyAlignment="1">
      <alignment horizontal="right"/>
    </xf>
    <xf numFmtId="0" fontId="4" fillId="0" borderId="20" xfId="1" applyFont="1" applyBorder="1" applyAlignment="1">
      <alignment horizontal="left"/>
    </xf>
    <xf numFmtId="164" fontId="4" fillId="4" borderId="30" xfId="1" applyNumberFormat="1" applyFont="1" applyFill="1" applyBorder="1" applyAlignment="1">
      <alignment horizontal="right"/>
    </xf>
    <xf numFmtId="8" fontId="4" fillId="4" borderId="28" xfId="1" applyNumberFormat="1" applyFont="1" applyFill="1" applyBorder="1" applyAlignment="1">
      <alignment horizontal="right"/>
    </xf>
    <xf numFmtId="6" fontId="4" fillId="0" borderId="26" xfId="1" applyNumberFormat="1" applyFont="1" applyBorder="1" applyAlignment="1">
      <alignment horizontal="right"/>
    </xf>
    <xf numFmtId="6" fontId="4" fillId="0" borderId="28" xfId="1" applyNumberFormat="1" applyFont="1" applyBorder="1" applyAlignment="1">
      <alignment horizontal="right"/>
    </xf>
    <xf numFmtId="6" fontId="4" fillId="0" borderId="22" xfId="1" applyNumberFormat="1" applyFont="1" applyBorder="1" applyAlignment="1">
      <alignment horizontal="right"/>
    </xf>
    <xf numFmtId="0" fontId="4" fillId="4" borderId="28" xfId="1" applyFont="1" applyFill="1" applyBorder="1" applyAlignment="1">
      <alignment horizontal="left"/>
    </xf>
    <xf numFmtId="164" fontId="4" fillId="0" borderId="27" xfId="1" applyNumberFormat="1" applyFont="1" applyBorder="1" applyAlignment="1">
      <alignment horizontal="right"/>
    </xf>
    <xf numFmtId="164" fontId="4" fillId="0" borderId="26" xfId="1" applyNumberFormat="1" applyFont="1" applyBorder="1" applyAlignment="1">
      <alignment horizontal="right"/>
    </xf>
    <xf numFmtId="17" fontId="4" fillId="0" borderId="28" xfId="1" applyNumberFormat="1" applyFont="1" applyBorder="1" applyAlignment="1">
      <alignment horizontal="left"/>
    </xf>
    <xf numFmtId="17" fontId="4" fillId="0" borderId="25" xfId="1" applyNumberFormat="1" applyFont="1" applyBorder="1" applyAlignment="1">
      <alignment horizontal="left"/>
    </xf>
    <xf numFmtId="0" fontId="5" fillId="0" borderId="19" xfId="1" applyFont="1" applyBorder="1" applyAlignment="1">
      <alignment horizontal="left"/>
    </xf>
    <xf numFmtId="0" fontId="5" fillId="0" borderId="28" xfId="1" applyFont="1" applyBorder="1" applyAlignment="1">
      <alignment horizontal="left"/>
    </xf>
    <xf numFmtId="0" fontId="7" fillId="0" borderId="20" xfId="0" applyFont="1" applyBorder="1"/>
    <xf numFmtId="0" fontId="8" fillId="4" borderId="19" xfId="0" applyFont="1" applyFill="1" applyBorder="1"/>
    <xf numFmtId="0" fontId="5" fillId="4" borderId="26" xfId="1" applyFont="1" applyFill="1" applyBorder="1" applyAlignment="1">
      <alignment horizontal="left"/>
    </xf>
    <xf numFmtId="0" fontId="5" fillId="0" borderId="25" xfId="1" applyFont="1" applyBorder="1" applyAlignment="1">
      <alignment horizontal="left"/>
    </xf>
    <xf numFmtId="0" fontId="4" fillId="0" borderId="30" xfId="1" applyFont="1" applyBorder="1" applyAlignment="1">
      <alignment horizontal="left"/>
    </xf>
    <xf numFmtId="0" fontId="4" fillId="0" borderId="19" xfId="1" applyFont="1" applyBorder="1" applyAlignment="1">
      <alignment horizontal="left"/>
    </xf>
    <xf numFmtId="0" fontId="7" fillId="0" borderId="23" xfId="0" applyFont="1" applyBorder="1"/>
    <xf numFmtId="0" fontId="7" fillId="0" borderId="25" xfId="0" applyFont="1" applyBorder="1"/>
    <xf numFmtId="0" fontId="4" fillId="4" borderId="29" xfId="1" applyFont="1" applyFill="1" applyBorder="1" applyAlignment="1">
      <alignment horizontal="left"/>
    </xf>
    <xf numFmtId="0" fontId="8" fillId="4" borderId="8" xfId="0" applyFont="1" applyFill="1" applyBorder="1"/>
    <xf numFmtId="0" fontId="4" fillId="4" borderId="31" xfId="1" applyFont="1" applyFill="1" applyBorder="1" applyAlignment="1">
      <alignment horizontal="left"/>
    </xf>
    <xf numFmtId="0" fontId="4" fillId="0" borderId="7" xfId="1" applyFont="1" applyBorder="1" applyAlignment="1">
      <alignment horizontal="left"/>
    </xf>
    <xf numFmtId="0" fontId="7" fillId="0" borderId="8" xfId="0" applyFont="1" applyBorder="1"/>
    <xf numFmtId="0" fontId="5" fillId="0" borderId="1" xfId="1" applyFont="1" applyFill="1" applyBorder="1" applyAlignment="1">
      <alignment horizontal="left"/>
    </xf>
    <xf numFmtId="0" fontId="3" fillId="0" borderId="8" xfId="1" applyFont="1" applyBorder="1" applyAlignment="1">
      <alignment horizontal="right"/>
    </xf>
    <xf numFmtId="0" fontId="2" fillId="0" borderId="28" xfId="1" applyFont="1" applyBorder="1" applyAlignment="1">
      <alignment horizontal="left"/>
    </xf>
    <xf numFmtId="0" fontId="15" fillId="0" borderId="28" xfId="1" applyFont="1" applyBorder="1" applyAlignment="1">
      <alignment horizontal="left"/>
    </xf>
    <xf numFmtId="164" fontId="15" fillId="0" borderId="28" xfId="1" applyNumberFormat="1" applyFont="1" applyBorder="1" applyAlignment="1">
      <alignment horizontal="right"/>
    </xf>
    <xf numFmtId="0" fontId="3" fillId="0" borderId="18" xfId="1" applyFont="1" applyBorder="1" applyAlignment="1">
      <alignment horizontal="right"/>
    </xf>
    <xf numFmtId="164" fontId="4" fillId="0" borderId="28" xfId="1" applyNumberFormat="1" applyFont="1" applyBorder="1" applyAlignment="1">
      <alignment horizontal="right"/>
    </xf>
    <xf numFmtId="0" fontId="3" fillId="0" borderId="15" xfId="1" applyFont="1" applyBorder="1" applyAlignment="1">
      <alignment horizontal="right"/>
    </xf>
    <xf numFmtId="164" fontId="12" fillId="0" borderId="32" xfId="1" applyNumberFormat="1" applyFont="1" applyBorder="1" applyAlignment="1">
      <alignment horizontal="right"/>
    </xf>
    <xf numFmtId="0" fontId="3" fillId="0" borderId="28" xfId="1" applyFont="1" applyBorder="1" applyAlignment="1">
      <alignment horizontal="right"/>
    </xf>
    <xf numFmtId="8" fontId="4" fillId="0" borderId="26" xfId="1" applyNumberFormat="1" applyFont="1" applyBorder="1" applyAlignment="1">
      <alignment horizontal="right"/>
    </xf>
    <xf numFmtId="0" fontId="7" fillId="0" borderId="2" xfId="0" applyFont="1" applyBorder="1" applyAlignment="1">
      <alignment horizontal="left"/>
    </xf>
    <xf numFmtId="0" fontId="7" fillId="0" borderId="3" xfId="0" applyFont="1" applyBorder="1"/>
    <xf numFmtId="0" fontId="12" fillId="0" borderId="3" xfId="0" applyFont="1" applyBorder="1" applyAlignment="1">
      <alignment wrapText="1"/>
    </xf>
    <xf numFmtId="0" fontId="13" fillId="0" borderId="3" xfId="0" applyFont="1" applyBorder="1"/>
    <xf numFmtId="164" fontId="12" fillId="0" borderId="32" xfId="0" applyNumberFormat="1" applyFont="1" applyBorder="1" applyAlignment="1">
      <alignment horizontal="right"/>
    </xf>
    <xf numFmtId="0" fontId="7" fillId="0" borderId="28" xfId="0" applyFont="1" applyBorder="1" applyAlignment="1">
      <alignment horizontal="left"/>
    </xf>
    <xf numFmtId="0" fontId="7" fillId="0" borderId="28" xfId="0" applyFont="1" applyBorder="1"/>
    <xf numFmtId="166" fontId="7" fillId="0" borderId="28" xfId="0" applyNumberFormat="1" applyFont="1" applyBorder="1" applyAlignment="1">
      <alignment horizontal="left"/>
    </xf>
    <xf numFmtId="0" fontId="7" fillId="0" borderId="28" xfId="0" applyFont="1" applyBorder="1" applyAlignment="1">
      <alignment horizontal="right"/>
    </xf>
    <xf numFmtId="6" fontId="7" fillId="0" borderId="28" xfId="0" applyNumberFormat="1" applyFont="1" applyBorder="1" applyAlignment="1">
      <alignment horizontal="right"/>
    </xf>
    <xf numFmtId="49" fontId="7" fillId="0" borderId="28" xfId="0" applyNumberFormat="1" applyFont="1" applyBorder="1" applyAlignment="1">
      <alignment horizontal="left"/>
    </xf>
    <xf numFmtId="8" fontId="7" fillId="0" borderId="28" xfId="0" applyNumberFormat="1" applyFont="1" applyBorder="1" applyAlignment="1">
      <alignment horizontal="right"/>
    </xf>
    <xf numFmtId="0" fontId="14" fillId="0" borderId="10" xfId="1" applyFont="1" applyBorder="1" applyAlignment="1">
      <alignment horizontal="center"/>
    </xf>
    <xf numFmtId="0" fontId="14" fillId="0" borderId="11" xfId="1" applyFont="1" applyBorder="1" applyAlignment="1">
      <alignment horizontal="center"/>
    </xf>
    <xf numFmtId="0" fontId="14" fillId="0" borderId="12" xfId="1" applyFont="1" applyBorder="1" applyAlignment="1">
      <alignment horizontal="center"/>
    </xf>
    <xf numFmtId="0" fontId="8" fillId="0" borderId="0" xfId="0" applyFont="1" applyAlignment="1">
      <alignment horizontal="left" wrapText="1"/>
    </xf>
    <xf numFmtId="0" fontId="4" fillId="7" borderId="1" xfId="1" applyFont="1" applyFill="1" applyBorder="1" applyAlignment="1">
      <alignment horizontal="left"/>
    </xf>
    <xf numFmtId="0" fontId="7" fillId="7" borderId="1" xfId="0" applyFont="1" applyFill="1" applyBorder="1"/>
    <xf numFmtId="0" fontId="5" fillId="7" borderId="1" xfId="1" applyFont="1" applyFill="1" applyBorder="1" applyAlignment="1">
      <alignment horizontal="left"/>
    </xf>
    <xf numFmtId="49" fontId="4" fillId="7" borderId="1" xfId="1" applyNumberFormat="1" applyFont="1" applyFill="1" applyBorder="1" applyAlignment="1">
      <alignment horizontal="left"/>
    </xf>
    <xf numFmtId="164" fontId="4" fillId="7" borderId="1" xfId="1" applyNumberFormat="1" applyFont="1" applyFill="1" applyBorder="1" applyAlignment="1">
      <alignment horizontal="right"/>
    </xf>
    <xf numFmtId="8" fontId="4" fillId="7" borderId="1" xfId="1" applyNumberFormat="1" applyFont="1" applyFill="1" applyBorder="1" applyAlignment="1">
      <alignment horizontal="right"/>
    </xf>
    <xf numFmtId="165" fontId="4" fillId="7" borderId="1" xfId="1" applyNumberFormat="1" applyFont="1" applyFill="1" applyBorder="1" applyAlignment="1">
      <alignment horizontal="right"/>
    </xf>
    <xf numFmtId="0" fontId="16" fillId="0" borderId="0" xfId="1" applyFont="1" applyAlignment="1">
      <alignment horizontal="left"/>
    </xf>
    <xf numFmtId="164" fontId="16" fillId="0" borderId="0" xfId="1" applyNumberFormat="1" applyFont="1" applyAlignment="1">
      <alignment horizontal="left"/>
    </xf>
    <xf numFmtId="0" fontId="2" fillId="0" borderId="0" xfId="1" applyFont="1" applyAlignment="1">
      <alignment horizontal="left" vertical="top" wrapText="1"/>
    </xf>
    <xf numFmtId="0" fontId="16" fillId="0" borderId="0" xfId="1" applyFont="1" applyAlignment="1">
      <alignment horizontal="left" vertical="top" wrapText="1"/>
    </xf>
    <xf numFmtId="164" fontId="7" fillId="7" borderId="0" xfId="0" applyNumberFormat="1" applyFont="1" applyFill="1"/>
    <xf numFmtId="0" fontId="7" fillId="7" borderId="0" xfId="0" applyFont="1" applyFill="1"/>
    <xf numFmtId="164" fontId="8" fillId="7" borderId="0" xfId="0" applyNumberFormat="1" applyFont="1" applyFill="1"/>
    <xf numFmtId="0" fontId="16" fillId="7" borderId="0" xfId="1" applyFont="1" applyFill="1" applyAlignment="1">
      <alignment horizontal="left"/>
    </xf>
    <xf numFmtId="164" fontId="16" fillId="7" borderId="0" xfId="1" applyNumberFormat="1" applyFont="1" applyFill="1" applyAlignment="1">
      <alignment horizontal="left"/>
    </xf>
    <xf numFmtId="0" fontId="4" fillId="7" borderId="0" xfId="1" applyFont="1" applyFill="1" applyAlignment="1">
      <alignment horizontal="left"/>
    </xf>
    <xf numFmtId="0" fontId="3" fillId="7" borderId="0" xfId="1" applyFont="1" applyFill="1" applyAlignment="1">
      <alignment horizontal="left" vertical="top" wrapText="1"/>
    </xf>
    <xf numFmtId="0" fontId="4" fillId="7" borderId="0" xfId="1" applyFont="1" applyFill="1" applyAlignment="1">
      <alignment horizontal="left" vertical="top" wrapText="1"/>
    </xf>
    <xf numFmtId="164" fontId="4" fillId="7" borderId="0" xfId="1" applyNumberFormat="1" applyFont="1" applyFill="1" applyAlignment="1">
      <alignment horizontal="left" vertical="top" wrapText="1"/>
    </xf>
    <xf numFmtId="8" fontId="4" fillId="7" borderId="0" xfId="1" applyNumberFormat="1" applyFont="1" applyFill="1" applyAlignment="1">
      <alignment horizontal="right" vertical="top" wrapText="1"/>
    </xf>
    <xf numFmtId="0" fontId="4" fillId="7" borderId="0" xfId="1" applyFont="1" applyFill="1" applyAlignment="1">
      <alignment horizontal="right" vertical="top" wrapText="1"/>
    </xf>
    <xf numFmtId="164" fontId="4" fillId="7" borderId="0" xfId="1" applyNumberFormat="1" applyFont="1" applyFill="1" applyAlignment="1">
      <alignment horizontal="left"/>
    </xf>
    <xf numFmtId="8" fontId="4" fillId="7" borderId="0" xfId="1" applyNumberFormat="1" applyFont="1" applyFill="1" applyAlignment="1">
      <alignment horizontal="right"/>
    </xf>
    <xf numFmtId="0" fontId="4" fillId="7" borderId="0" xfId="1" applyFont="1" applyFill="1" applyAlignment="1">
      <alignment horizontal="right"/>
    </xf>
  </cellXfs>
  <cellStyles count="2">
    <cellStyle name="Excel Built-in Normal"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T88"/>
  <sheetViews>
    <sheetView tabSelected="1" topLeftCell="B3" zoomScaleNormal="100" workbookViewId="0">
      <pane ySplit="2235" topLeftCell="A47" activePane="bottomLeft"/>
      <selection activeCell="B3" sqref="B3"/>
      <selection pane="bottomLeft" activeCell="F76" sqref="F76"/>
    </sheetView>
  </sheetViews>
  <sheetFormatPr defaultColWidth="7.42578125" defaultRowHeight="15" customHeight="1" x14ac:dyDescent="0.2"/>
  <cols>
    <col min="1" max="1" width="7.5703125" style="1" customWidth="1"/>
    <col min="2" max="2" width="57.42578125" style="1" customWidth="1"/>
    <col min="3" max="3" width="27" style="1" bestFit="1" customWidth="1"/>
    <col min="4" max="4" width="22.28515625" style="1" customWidth="1"/>
    <col min="5" max="5" width="15.42578125" style="2" bestFit="1" customWidth="1"/>
    <col min="6" max="6" width="12.5703125" style="1" bestFit="1" customWidth="1"/>
    <col min="7" max="7" width="9.85546875" style="1" customWidth="1"/>
    <col min="8" max="8" width="12.5703125" style="1" bestFit="1" customWidth="1"/>
    <col min="9" max="9" width="16.5703125" style="1" bestFit="1" customWidth="1"/>
    <col min="10" max="16384" width="7.42578125" style="1"/>
  </cols>
  <sheetData>
    <row r="1" spans="1:9" ht="28.5" customHeight="1" thickBot="1" x14ac:dyDescent="0.4">
      <c r="A1" s="174" t="s">
        <v>112</v>
      </c>
      <c r="B1" s="175"/>
      <c r="C1" s="175"/>
      <c r="D1" s="175"/>
      <c r="E1" s="175"/>
      <c r="F1" s="175"/>
      <c r="G1" s="175"/>
      <c r="H1" s="175"/>
      <c r="I1" s="176"/>
    </row>
    <row r="2" spans="1:9" ht="15" customHeight="1" x14ac:dyDescent="0.25">
      <c r="A2" s="15"/>
      <c r="B2" s="15"/>
      <c r="C2" s="15"/>
      <c r="D2" s="15"/>
      <c r="E2" s="16"/>
      <c r="F2" s="15"/>
      <c r="G2" s="15"/>
      <c r="H2" s="15"/>
      <c r="I2" s="15"/>
    </row>
    <row r="3" spans="1:9" ht="55.5" customHeight="1" x14ac:dyDescent="0.25">
      <c r="A3" s="28" t="s">
        <v>105</v>
      </c>
      <c r="B3" s="28" t="s">
        <v>1</v>
      </c>
      <c r="C3" s="28" t="s">
        <v>2</v>
      </c>
      <c r="D3" s="28" t="s">
        <v>3</v>
      </c>
      <c r="E3" s="29" t="s">
        <v>4</v>
      </c>
      <c r="F3" s="30" t="s">
        <v>74</v>
      </c>
      <c r="G3" s="30" t="s">
        <v>11</v>
      </c>
      <c r="H3" s="30" t="s">
        <v>12</v>
      </c>
      <c r="I3" s="28" t="s">
        <v>63</v>
      </c>
    </row>
    <row r="4" spans="1:9" ht="30" customHeight="1" x14ac:dyDescent="0.25">
      <c r="A4" s="66"/>
      <c r="B4" s="67" t="s">
        <v>7</v>
      </c>
      <c r="C4" s="68"/>
      <c r="D4" s="68"/>
      <c r="E4" s="69"/>
      <c r="F4" s="70"/>
      <c r="G4" s="70"/>
      <c r="H4" s="70"/>
      <c r="I4" s="68"/>
    </row>
    <row r="5" spans="1:9" ht="15" customHeight="1" x14ac:dyDescent="0.25">
      <c r="A5" s="3">
        <v>1</v>
      </c>
      <c r="B5" s="4" t="s">
        <v>34</v>
      </c>
      <c r="C5" s="4" t="s">
        <v>32</v>
      </c>
      <c r="D5" s="71">
        <v>1996</v>
      </c>
      <c r="E5" s="35">
        <v>187125.8</v>
      </c>
      <c r="F5" s="48"/>
      <c r="G5" s="48"/>
      <c r="H5" s="35">
        <f>+E5-G5</f>
        <v>187125.8</v>
      </c>
      <c r="I5" s="57">
        <v>778000</v>
      </c>
    </row>
    <row r="6" spans="1:9" ht="15" customHeight="1" x14ac:dyDescent="0.25">
      <c r="A6" s="3">
        <v>1</v>
      </c>
      <c r="B6" s="4" t="s">
        <v>13</v>
      </c>
      <c r="C6" s="3" t="s">
        <v>32</v>
      </c>
      <c r="D6" s="3" t="s">
        <v>103</v>
      </c>
      <c r="E6" s="35">
        <v>16200</v>
      </c>
      <c r="F6" s="48"/>
      <c r="G6" s="48"/>
      <c r="H6" s="35">
        <f t="shared" ref="H6:H15" si="0">+E6-G6</f>
        <v>16200</v>
      </c>
      <c r="I6" s="91">
        <v>179000</v>
      </c>
    </row>
    <row r="7" spans="1:9" ht="15" customHeight="1" x14ac:dyDescent="0.25">
      <c r="A7" s="3">
        <v>1</v>
      </c>
      <c r="B7" s="4" t="s">
        <v>68</v>
      </c>
      <c r="C7" s="3" t="s">
        <v>64</v>
      </c>
      <c r="D7" s="3">
        <v>2015</v>
      </c>
      <c r="E7" s="35">
        <v>59.99</v>
      </c>
      <c r="F7" s="48"/>
      <c r="G7" s="48"/>
      <c r="H7" s="35">
        <f t="shared" si="0"/>
        <v>59.99</v>
      </c>
      <c r="I7" s="57"/>
    </row>
    <row r="8" spans="1:9" ht="15" customHeight="1" x14ac:dyDescent="0.25">
      <c r="A8" s="92">
        <v>1</v>
      </c>
      <c r="B8" s="151" t="s">
        <v>85</v>
      </c>
      <c r="C8" s="92"/>
      <c r="D8" s="92"/>
      <c r="E8" s="93"/>
      <c r="F8" s="94">
        <v>59.99</v>
      </c>
      <c r="G8" s="99">
        <v>59.99</v>
      </c>
      <c r="H8" s="93">
        <f>E8+F8-G8</f>
        <v>0</v>
      </c>
      <c r="I8" s="91"/>
    </row>
    <row r="9" spans="1:9" ht="15" customHeight="1" x14ac:dyDescent="0.25">
      <c r="A9" s="3">
        <v>1</v>
      </c>
      <c r="B9" s="4" t="s">
        <v>104</v>
      </c>
      <c r="C9" s="4" t="s">
        <v>64</v>
      </c>
      <c r="D9" s="3">
        <v>2013</v>
      </c>
      <c r="E9" s="35">
        <v>491.37</v>
      </c>
      <c r="F9" s="48"/>
      <c r="G9" s="49"/>
      <c r="H9" s="35">
        <f t="shared" si="0"/>
        <v>491.37</v>
      </c>
      <c r="I9" s="57"/>
    </row>
    <row r="10" spans="1:9" ht="15" customHeight="1" x14ac:dyDescent="0.25">
      <c r="A10" s="3">
        <v>1</v>
      </c>
      <c r="B10" s="4" t="s">
        <v>65</v>
      </c>
      <c r="C10" s="4" t="s">
        <v>5</v>
      </c>
      <c r="D10" s="3">
        <v>2013</v>
      </c>
      <c r="E10" s="35">
        <v>688.13</v>
      </c>
      <c r="F10" s="48"/>
      <c r="G10" s="49"/>
      <c r="H10" s="35">
        <f t="shared" si="0"/>
        <v>688.13</v>
      </c>
      <c r="I10" s="57"/>
    </row>
    <row r="11" spans="1:9" ht="15" customHeight="1" x14ac:dyDescent="0.25">
      <c r="A11" s="96">
        <v>1</v>
      </c>
      <c r="B11" s="95" t="s">
        <v>94</v>
      </c>
      <c r="C11" s="95"/>
      <c r="D11" s="96">
        <v>2014</v>
      </c>
      <c r="E11" s="97">
        <v>39.950000000000003</v>
      </c>
      <c r="F11" s="98"/>
      <c r="G11" s="93">
        <v>39.950000000000003</v>
      </c>
      <c r="H11" s="93">
        <f t="shared" si="0"/>
        <v>0</v>
      </c>
      <c r="I11" s="91"/>
    </row>
    <row r="12" spans="1:9" ht="15" customHeight="1" x14ac:dyDescent="0.25">
      <c r="A12" s="153">
        <v>1</v>
      </c>
      <c r="B12" s="154" t="s">
        <v>84</v>
      </c>
      <c r="C12" s="154" t="s">
        <v>64</v>
      </c>
      <c r="D12" s="154">
        <v>2018</v>
      </c>
      <c r="E12" s="155">
        <v>149.99</v>
      </c>
      <c r="F12" s="152"/>
      <c r="G12" s="48"/>
      <c r="H12" s="35">
        <f t="shared" si="0"/>
        <v>149.99</v>
      </c>
      <c r="I12" s="57"/>
    </row>
    <row r="13" spans="1:9" ht="15" customHeight="1" x14ac:dyDescent="0.25">
      <c r="A13" s="81">
        <v>1</v>
      </c>
      <c r="B13" s="83" t="s">
        <v>86</v>
      </c>
      <c r="C13" s="84" t="s">
        <v>13</v>
      </c>
      <c r="D13" s="84">
        <v>2018</v>
      </c>
      <c r="E13" s="85">
        <v>24.99</v>
      </c>
      <c r="F13" s="48"/>
      <c r="G13" s="48"/>
      <c r="H13" s="35">
        <f t="shared" si="0"/>
        <v>24.99</v>
      </c>
      <c r="I13" s="57"/>
    </row>
    <row r="14" spans="1:9" ht="15" customHeight="1" x14ac:dyDescent="0.25">
      <c r="A14" s="3">
        <v>2</v>
      </c>
      <c r="B14" s="4" t="s">
        <v>66</v>
      </c>
      <c r="C14" s="4" t="s">
        <v>13</v>
      </c>
      <c r="D14" s="149">
        <v>2015</v>
      </c>
      <c r="E14" s="133">
        <v>50</v>
      </c>
      <c r="F14" s="156"/>
      <c r="G14" s="48"/>
      <c r="H14" s="35">
        <f t="shared" si="0"/>
        <v>50</v>
      </c>
      <c r="I14" s="57"/>
    </row>
    <row r="15" spans="1:9" ht="15" customHeight="1" x14ac:dyDescent="0.25">
      <c r="A15" s="3">
        <v>1</v>
      </c>
      <c r="B15" s="4" t="s">
        <v>95</v>
      </c>
      <c r="C15" s="4" t="s">
        <v>111</v>
      </c>
      <c r="D15" s="149">
        <v>2017</v>
      </c>
      <c r="E15" s="157">
        <v>50</v>
      </c>
      <c r="F15" s="160"/>
      <c r="G15" s="152"/>
      <c r="H15" s="35">
        <f t="shared" si="0"/>
        <v>50</v>
      </c>
      <c r="I15" s="57"/>
    </row>
    <row r="16" spans="1:9" ht="15" customHeight="1" x14ac:dyDescent="0.25">
      <c r="A16" s="3">
        <v>1</v>
      </c>
      <c r="B16" s="4" t="s">
        <v>96</v>
      </c>
      <c r="C16" s="4" t="s">
        <v>64</v>
      </c>
      <c r="D16" s="149">
        <v>2015</v>
      </c>
      <c r="E16" s="133"/>
      <c r="F16" s="161">
        <v>30</v>
      </c>
      <c r="G16" s="158"/>
      <c r="H16" s="35">
        <f>+E16+F16-G16</f>
        <v>30</v>
      </c>
      <c r="I16" s="57"/>
    </row>
    <row r="17" spans="1:9" ht="16.5" thickBot="1" x14ac:dyDescent="0.3">
      <c r="A17" s="3"/>
      <c r="B17" s="26" t="s">
        <v>14</v>
      </c>
      <c r="C17" s="27"/>
      <c r="D17" s="27"/>
      <c r="E17" s="36">
        <f>SUM(E5:E16)</f>
        <v>204880.21999999997</v>
      </c>
      <c r="F17" s="82">
        <f>SUM(F5:F16)</f>
        <v>89.990000000000009</v>
      </c>
      <c r="G17" s="82">
        <f>SUM(G5:G14)</f>
        <v>99.94</v>
      </c>
      <c r="H17" s="36">
        <f>SUM(H5:H16)</f>
        <v>204870.26999999996</v>
      </c>
      <c r="I17" s="57"/>
    </row>
    <row r="18" spans="1:9" ht="15" customHeight="1" thickTop="1" x14ac:dyDescent="0.25">
      <c r="A18" s="3"/>
      <c r="B18" s="4"/>
      <c r="C18" s="4"/>
      <c r="D18" s="3"/>
      <c r="E18" s="37"/>
      <c r="F18" s="58"/>
      <c r="G18" s="100"/>
      <c r="H18" s="58"/>
      <c r="I18" s="57"/>
    </row>
    <row r="19" spans="1:9" ht="15" customHeight="1" x14ac:dyDescent="0.25">
      <c r="A19" s="21"/>
      <c r="B19" s="22" t="s">
        <v>6</v>
      </c>
      <c r="C19" s="23"/>
      <c r="D19" s="21"/>
      <c r="E19" s="38"/>
      <c r="F19" s="50"/>
      <c r="G19" s="21"/>
      <c r="H19" s="50"/>
      <c r="I19" s="59">
        <v>98813.93</v>
      </c>
    </row>
    <row r="20" spans="1:9" ht="15" customHeight="1" x14ac:dyDescent="0.25">
      <c r="A20" s="3">
        <v>1</v>
      </c>
      <c r="B20" s="4" t="s">
        <v>16</v>
      </c>
      <c r="C20" s="4"/>
      <c r="D20" s="3">
        <v>2010</v>
      </c>
      <c r="E20" s="35">
        <v>6850</v>
      </c>
      <c r="F20" s="49"/>
      <c r="G20" s="3"/>
      <c r="H20" s="35">
        <f>E20+F20-G20</f>
        <v>6850</v>
      </c>
      <c r="I20" s="60"/>
    </row>
    <row r="21" spans="1:9" ht="15" customHeight="1" x14ac:dyDescent="0.25">
      <c r="A21" s="3">
        <v>1</v>
      </c>
      <c r="B21" s="5" t="s">
        <v>17</v>
      </c>
      <c r="C21" s="4"/>
      <c r="D21" s="3">
        <v>2010</v>
      </c>
      <c r="E21" s="39">
        <v>5036</v>
      </c>
      <c r="F21" s="51"/>
      <c r="G21" s="6"/>
      <c r="H21" s="35">
        <f t="shared" ref="H21:H39" si="1">E21+F21-G21</f>
        <v>5036</v>
      </c>
      <c r="I21" s="57"/>
    </row>
    <row r="22" spans="1:9" ht="15" customHeight="1" x14ac:dyDescent="0.25">
      <c r="A22" s="3">
        <v>1</v>
      </c>
      <c r="B22" s="5" t="s">
        <v>35</v>
      </c>
      <c r="C22" s="4"/>
      <c r="D22" s="3">
        <v>2002</v>
      </c>
      <c r="E22" s="39"/>
      <c r="F22" s="52">
        <v>8000</v>
      </c>
      <c r="G22" s="6"/>
      <c r="H22" s="35">
        <f t="shared" si="1"/>
        <v>8000</v>
      </c>
      <c r="I22" s="57"/>
    </row>
    <row r="23" spans="1:9" ht="33" customHeight="1" x14ac:dyDescent="0.25">
      <c r="A23" s="3">
        <v>1</v>
      </c>
      <c r="B23" s="18" t="s">
        <v>48</v>
      </c>
      <c r="C23" s="4"/>
      <c r="D23" s="7">
        <v>2009</v>
      </c>
      <c r="E23" s="40">
        <v>16486</v>
      </c>
      <c r="F23" s="51"/>
      <c r="G23" s="6"/>
      <c r="H23" s="35">
        <f t="shared" si="1"/>
        <v>16486</v>
      </c>
      <c r="I23" s="57"/>
    </row>
    <row r="24" spans="1:9" ht="15.75" x14ac:dyDescent="0.25">
      <c r="A24" s="3">
        <v>1</v>
      </c>
      <c r="B24" s="18" t="s">
        <v>49</v>
      </c>
      <c r="C24" s="4"/>
      <c r="D24" s="3">
        <v>2010</v>
      </c>
      <c r="E24" s="39">
        <v>5624</v>
      </c>
      <c r="F24" s="51"/>
      <c r="G24" s="6"/>
      <c r="H24" s="35">
        <f t="shared" si="1"/>
        <v>5624</v>
      </c>
      <c r="I24" s="57"/>
    </row>
    <row r="25" spans="1:9" ht="15" customHeight="1" x14ac:dyDescent="0.25">
      <c r="A25" s="3">
        <v>1</v>
      </c>
      <c r="B25" s="5" t="s">
        <v>18</v>
      </c>
      <c r="C25" s="4"/>
      <c r="D25" s="3" t="s">
        <v>62</v>
      </c>
      <c r="E25" s="39"/>
      <c r="F25" s="52">
        <v>4250</v>
      </c>
      <c r="G25" s="6"/>
      <c r="H25" s="35">
        <f t="shared" si="1"/>
        <v>4250</v>
      </c>
      <c r="I25" s="57"/>
    </row>
    <row r="26" spans="1:9" ht="15" customHeight="1" x14ac:dyDescent="0.25">
      <c r="A26" s="3">
        <v>1</v>
      </c>
      <c r="B26" s="5" t="s">
        <v>19</v>
      </c>
      <c r="C26" s="3"/>
      <c r="D26" s="3">
        <v>2002</v>
      </c>
      <c r="E26" s="39"/>
      <c r="F26" s="52">
        <v>1200</v>
      </c>
      <c r="G26" s="6"/>
      <c r="H26" s="35">
        <f t="shared" si="1"/>
        <v>1200</v>
      </c>
      <c r="I26" s="57"/>
    </row>
    <row r="27" spans="1:9" ht="15" customHeight="1" x14ac:dyDescent="0.25">
      <c r="A27" s="3">
        <v>1</v>
      </c>
      <c r="B27" s="5" t="s">
        <v>20</v>
      </c>
      <c r="C27" s="3"/>
      <c r="D27" s="3">
        <v>2002</v>
      </c>
      <c r="E27" s="39"/>
      <c r="F27" s="52">
        <v>800</v>
      </c>
      <c r="G27" s="6"/>
      <c r="H27" s="35">
        <f t="shared" si="1"/>
        <v>800</v>
      </c>
      <c r="I27" s="57"/>
    </row>
    <row r="28" spans="1:9" ht="15" customHeight="1" x14ac:dyDescent="0.25">
      <c r="A28" s="3">
        <v>1</v>
      </c>
      <c r="B28" s="5" t="s">
        <v>21</v>
      </c>
      <c r="C28" s="4"/>
      <c r="D28" s="3"/>
      <c r="E28" s="39"/>
      <c r="F28" s="52">
        <v>2500</v>
      </c>
      <c r="G28" s="6"/>
      <c r="H28" s="35">
        <f t="shared" si="1"/>
        <v>2500</v>
      </c>
      <c r="I28" s="57"/>
    </row>
    <row r="29" spans="1:9" ht="15" customHeight="1" x14ac:dyDescent="0.25">
      <c r="A29" s="3">
        <v>1</v>
      </c>
      <c r="B29" s="5" t="s">
        <v>36</v>
      </c>
      <c r="C29" s="3"/>
      <c r="D29" s="3"/>
      <c r="E29" s="39"/>
      <c r="F29" s="52">
        <v>3500</v>
      </c>
      <c r="G29" s="6"/>
      <c r="H29" s="35">
        <f t="shared" si="1"/>
        <v>3500</v>
      </c>
      <c r="I29" s="57"/>
    </row>
    <row r="30" spans="1:9" ht="15" customHeight="1" x14ac:dyDescent="0.25">
      <c r="A30" s="3">
        <v>1</v>
      </c>
      <c r="B30" s="5" t="s">
        <v>37</v>
      </c>
      <c r="C30" s="4"/>
      <c r="D30" s="3"/>
      <c r="E30" s="39"/>
      <c r="F30" s="52">
        <v>250</v>
      </c>
      <c r="G30" s="6"/>
      <c r="H30" s="35">
        <f t="shared" si="1"/>
        <v>250</v>
      </c>
      <c r="I30" s="57"/>
    </row>
    <row r="31" spans="1:9" ht="15" customHeight="1" x14ac:dyDescent="0.25">
      <c r="A31" s="3">
        <v>1</v>
      </c>
      <c r="B31" s="5" t="s">
        <v>22</v>
      </c>
      <c r="C31" s="4"/>
      <c r="D31" s="3"/>
      <c r="E31" s="39"/>
      <c r="F31" s="52">
        <v>250</v>
      </c>
      <c r="G31" s="6"/>
      <c r="H31" s="35">
        <f t="shared" si="1"/>
        <v>250</v>
      </c>
      <c r="I31" s="57"/>
    </row>
    <row r="32" spans="1:9" ht="15" customHeight="1" x14ac:dyDescent="0.25">
      <c r="A32" s="3">
        <v>1</v>
      </c>
      <c r="B32" s="5" t="s">
        <v>23</v>
      </c>
      <c r="C32" s="4"/>
      <c r="D32" s="3">
        <v>2002</v>
      </c>
      <c r="E32" s="39"/>
      <c r="F32" s="52">
        <v>600</v>
      </c>
      <c r="G32" s="6"/>
      <c r="H32" s="35">
        <f t="shared" si="1"/>
        <v>600</v>
      </c>
      <c r="I32" s="57"/>
    </row>
    <row r="33" spans="1:254" ht="15" customHeight="1" x14ac:dyDescent="0.25">
      <c r="A33" s="3">
        <v>1</v>
      </c>
      <c r="B33" s="5" t="s">
        <v>24</v>
      </c>
      <c r="C33" s="4"/>
      <c r="D33" s="3"/>
      <c r="E33" s="39"/>
      <c r="F33" s="52">
        <v>700</v>
      </c>
      <c r="G33" s="6"/>
      <c r="H33" s="35">
        <f t="shared" si="1"/>
        <v>700</v>
      </c>
      <c r="I33" s="57"/>
    </row>
    <row r="34" spans="1:254" ht="15" customHeight="1" x14ac:dyDescent="0.25">
      <c r="A34" s="3">
        <v>1</v>
      </c>
      <c r="B34" s="5" t="s">
        <v>33</v>
      </c>
      <c r="C34" s="4" t="s">
        <v>5</v>
      </c>
      <c r="D34" s="3">
        <v>2009</v>
      </c>
      <c r="E34" s="39">
        <v>22000</v>
      </c>
      <c r="F34" s="39"/>
      <c r="G34" s="6"/>
      <c r="H34" s="35">
        <f t="shared" si="1"/>
        <v>22000</v>
      </c>
      <c r="I34" s="57"/>
    </row>
    <row r="35" spans="1:254" ht="15" customHeight="1" x14ac:dyDescent="0.25">
      <c r="A35" s="3">
        <v>1</v>
      </c>
      <c r="B35" s="8" t="s">
        <v>25</v>
      </c>
      <c r="C35" s="4"/>
      <c r="D35" s="3">
        <v>2009</v>
      </c>
      <c r="E35" s="39">
        <v>17365</v>
      </c>
      <c r="F35" s="53"/>
      <c r="G35" s="72"/>
      <c r="H35" s="35">
        <f t="shared" si="1"/>
        <v>17365</v>
      </c>
      <c r="I35" s="61"/>
    </row>
    <row r="36" spans="1:254" ht="15" customHeight="1" x14ac:dyDescent="0.25">
      <c r="A36" s="3">
        <v>1</v>
      </c>
      <c r="B36" s="8" t="s">
        <v>50</v>
      </c>
      <c r="C36" s="4" t="s">
        <v>51</v>
      </c>
      <c r="D36" s="3">
        <v>2009</v>
      </c>
      <c r="E36" s="39">
        <v>1740.2</v>
      </c>
      <c r="F36" s="53"/>
      <c r="G36" s="72"/>
      <c r="H36" s="35">
        <f t="shared" si="1"/>
        <v>1740.2</v>
      </c>
      <c r="I36" s="62">
        <v>26868.98</v>
      </c>
    </row>
    <row r="37" spans="1:254" ht="15" customHeight="1" x14ac:dyDescent="0.25">
      <c r="A37" s="77">
        <v>1</v>
      </c>
      <c r="B37" s="162" t="s">
        <v>28</v>
      </c>
      <c r="C37" s="78" t="s">
        <v>57</v>
      </c>
      <c r="D37" s="77" t="s">
        <v>53</v>
      </c>
      <c r="E37" s="63"/>
      <c r="F37" s="79">
        <v>150</v>
      </c>
      <c r="G37" s="77"/>
      <c r="H37" s="75">
        <f t="shared" si="1"/>
        <v>150</v>
      </c>
      <c r="I37" s="60"/>
    </row>
    <row r="38" spans="1:254" ht="15" customHeight="1" x14ac:dyDescent="0.25">
      <c r="A38" s="167">
        <v>1</v>
      </c>
      <c r="B38" s="168" t="s">
        <v>27</v>
      </c>
      <c r="C38" s="168"/>
      <c r="D38" s="169"/>
      <c r="E38" s="170"/>
      <c r="F38" s="171">
        <v>25</v>
      </c>
      <c r="G38" s="167"/>
      <c r="H38" s="157">
        <f t="shared" si="1"/>
        <v>25</v>
      </c>
      <c r="I38" s="41"/>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row>
    <row r="39" spans="1:254" ht="15" customHeight="1" x14ac:dyDescent="0.25">
      <c r="A39" s="167">
        <v>5</v>
      </c>
      <c r="B39" s="168" t="s">
        <v>71</v>
      </c>
      <c r="C39" s="168" t="s">
        <v>72</v>
      </c>
      <c r="D39" s="172">
        <v>2015</v>
      </c>
      <c r="E39" s="173">
        <v>441.6</v>
      </c>
      <c r="F39" s="171"/>
      <c r="G39" s="167"/>
      <c r="H39" s="157">
        <f t="shared" si="1"/>
        <v>441.6</v>
      </c>
      <c r="I39" s="41"/>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row>
    <row r="40" spans="1:254" ht="16.5" thickBot="1" x14ac:dyDescent="0.3">
      <c r="A40" s="163"/>
      <c r="B40" s="164" t="s">
        <v>61</v>
      </c>
      <c r="C40" s="165"/>
      <c r="D40" s="165"/>
      <c r="E40" s="166">
        <f>SUM(E20:E39)</f>
        <v>75542.8</v>
      </c>
      <c r="F40" s="166">
        <f>SUM(F20:F39)</f>
        <v>22225</v>
      </c>
      <c r="G40" s="31"/>
      <c r="H40" s="159">
        <f>SUM(H20:H39)</f>
        <v>97767.8</v>
      </c>
      <c r="I40" s="54"/>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row>
    <row r="41" spans="1:254" ht="15" customHeight="1" thickTop="1" x14ac:dyDescent="0.25">
      <c r="A41" s="8"/>
      <c r="B41" s="8"/>
      <c r="C41" s="8"/>
      <c r="D41" s="8"/>
      <c r="E41" s="42"/>
      <c r="F41" s="54"/>
      <c r="G41" s="8"/>
      <c r="H41" s="64"/>
      <c r="I41" s="54"/>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row>
    <row r="42" spans="1:254" ht="15" customHeight="1" x14ac:dyDescent="0.25">
      <c r="A42" s="24"/>
      <c r="B42" s="25" t="s">
        <v>8</v>
      </c>
      <c r="C42" s="24"/>
      <c r="D42" s="24"/>
      <c r="E42" s="43"/>
      <c r="F42" s="55"/>
      <c r="G42" s="24"/>
      <c r="H42" s="55"/>
      <c r="I42" s="55"/>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row>
    <row r="43" spans="1:254" ht="15" customHeight="1" x14ac:dyDescent="0.25">
      <c r="A43" s="24"/>
      <c r="B43" s="25" t="s">
        <v>106</v>
      </c>
      <c r="C43" s="24"/>
      <c r="D43" s="24"/>
      <c r="E43" s="43"/>
      <c r="F43" s="55"/>
      <c r="G43" s="24"/>
      <c r="H43" s="55"/>
      <c r="I43" s="55"/>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row>
    <row r="44" spans="1:254" ht="169.5" x14ac:dyDescent="0.25">
      <c r="A44" s="5">
        <v>1</v>
      </c>
      <c r="B44" s="8" t="s">
        <v>58</v>
      </c>
      <c r="C44" s="8" t="s">
        <v>59</v>
      </c>
      <c r="D44" s="19" t="s">
        <v>60</v>
      </c>
      <c r="E44" s="44"/>
      <c r="F44" s="56">
        <v>2000</v>
      </c>
      <c r="G44" s="8"/>
      <c r="H44" s="56">
        <f>F44</f>
        <v>2000</v>
      </c>
      <c r="I44" s="5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row>
    <row r="45" spans="1:254" ht="15" customHeight="1" x14ac:dyDescent="0.25">
      <c r="A45" s="3">
        <v>1</v>
      </c>
      <c r="B45" s="8" t="s">
        <v>56</v>
      </c>
      <c r="C45" s="4" t="s">
        <v>52</v>
      </c>
      <c r="D45" s="11" t="s">
        <v>31</v>
      </c>
      <c r="E45" s="35">
        <v>325</v>
      </c>
      <c r="F45" s="49"/>
      <c r="G45" s="3"/>
      <c r="H45" s="35">
        <f>E45</f>
        <v>325</v>
      </c>
      <c r="I45" s="57"/>
    </row>
    <row r="46" spans="1:254" ht="33.75" customHeight="1" x14ac:dyDescent="0.25">
      <c r="A46" s="3">
        <v>1</v>
      </c>
      <c r="B46" s="73" t="s">
        <v>55</v>
      </c>
      <c r="C46" s="4" t="s">
        <v>53</v>
      </c>
      <c r="D46" s="11" t="s">
        <v>54</v>
      </c>
      <c r="E46" s="35">
        <v>10</v>
      </c>
      <c r="F46" s="49"/>
      <c r="G46" s="3"/>
      <c r="H46" s="35">
        <f>E46</f>
        <v>10</v>
      </c>
      <c r="I46" s="57"/>
    </row>
    <row r="47" spans="1:254" ht="33.75" customHeight="1" x14ac:dyDescent="0.25">
      <c r="A47" s="3">
        <v>1</v>
      </c>
      <c r="B47" s="73" t="s">
        <v>15</v>
      </c>
      <c r="C47" s="4" t="s">
        <v>29</v>
      </c>
      <c r="D47" s="11" t="s">
        <v>30</v>
      </c>
      <c r="E47" s="35">
        <v>14262</v>
      </c>
      <c r="F47" s="49"/>
      <c r="G47" s="3"/>
      <c r="H47" s="35">
        <v>14262</v>
      </c>
      <c r="I47" s="57"/>
    </row>
    <row r="48" spans="1:254" ht="15.75" x14ac:dyDescent="0.25">
      <c r="A48" s="21"/>
      <c r="B48" s="101" t="s">
        <v>107</v>
      </c>
      <c r="C48" s="23"/>
      <c r="D48" s="102"/>
      <c r="E48" s="38"/>
      <c r="F48" s="50"/>
      <c r="G48" s="21"/>
      <c r="H48" s="38"/>
      <c r="I48" s="59"/>
    </row>
    <row r="49" spans="1:9" ht="20.25" customHeight="1" x14ac:dyDescent="0.25">
      <c r="A49" s="3">
        <v>1</v>
      </c>
      <c r="B49" s="73" t="s">
        <v>100</v>
      </c>
      <c r="C49" s="4" t="s">
        <v>98</v>
      </c>
      <c r="D49" s="87">
        <v>1920</v>
      </c>
      <c r="E49" s="35"/>
      <c r="F49" s="105">
        <v>1</v>
      </c>
      <c r="G49" s="3"/>
      <c r="H49" s="35">
        <f>+E49+F49-G49</f>
        <v>1</v>
      </c>
      <c r="I49" s="57">
        <v>14015.39</v>
      </c>
    </row>
    <row r="50" spans="1:9" ht="15" customHeight="1" x14ac:dyDescent="0.25">
      <c r="A50" s="3">
        <v>1</v>
      </c>
      <c r="B50" s="8" t="s">
        <v>99</v>
      </c>
      <c r="C50" s="4" t="s">
        <v>97</v>
      </c>
      <c r="D50" s="74" t="s">
        <v>70</v>
      </c>
      <c r="E50" s="35"/>
      <c r="F50" s="105">
        <v>500</v>
      </c>
      <c r="G50" s="3"/>
      <c r="H50" s="35">
        <f>+E50+F50-G50</f>
        <v>500</v>
      </c>
      <c r="I50" s="57"/>
    </row>
    <row r="51" spans="1:9" ht="15" customHeight="1" x14ac:dyDescent="0.25">
      <c r="A51" s="178"/>
      <c r="B51" s="179" t="s">
        <v>114</v>
      </c>
      <c r="C51" s="180"/>
      <c r="D51" s="181" t="s">
        <v>113</v>
      </c>
      <c r="E51" s="182"/>
      <c r="F51" s="183">
        <v>1</v>
      </c>
      <c r="G51" s="178"/>
      <c r="H51" s="182">
        <v>1</v>
      </c>
      <c r="I51" s="184"/>
    </row>
    <row r="52" spans="1:9" ht="15" customHeight="1" x14ac:dyDescent="0.25">
      <c r="A52" s="21"/>
      <c r="B52" s="25" t="s">
        <v>58</v>
      </c>
      <c r="C52" s="23"/>
      <c r="D52" s="103"/>
      <c r="E52" s="38"/>
      <c r="F52" s="104"/>
      <c r="G52" s="21"/>
      <c r="H52" s="38"/>
      <c r="I52" s="59"/>
    </row>
    <row r="53" spans="1:9" ht="15" customHeight="1" x14ac:dyDescent="0.25">
      <c r="A53" s="3">
        <v>1</v>
      </c>
      <c r="B53" s="8" t="s">
        <v>69</v>
      </c>
      <c r="C53" s="4" t="s">
        <v>32</v>
      </c>
      <c r="D53" s="11" t="s">
        <v>73</v>
      </c>
      <c r="E53" s="35"/>
      <c r="F53" s="105">
        <v>1</v>
      </c>
      <c r="G53" s="3"/>
      <c r="H53" s="35">
        <f>F53</f>
        <v>1</v>
      </c>
      <c r="I53" s="57"/>
    </row>
    <row r="54" spans="1:9" ht="15" customHeight="1" x14ac:dyDescent="0.25">
      <c r="A54" s="3">
        <v>1</v>
      </c>
      <c r="B54" s="8" t="s">
        <v>88</v>
      </c>
      <c r="C54" s="4" t="s">
        <v>89</v>
      </c>
      <c r="D54" s="87">
        <v>2017</v>
      </c>
      <c r="E54" s="35" t="s">
        <v>47</v>
      </c>
      <c r="F54" s="105">
        <v>1</v>
      </c>
      <c r="G54" s="3"/>
      <c r="H54" s="35">
        <v>1</v>
      </c>
      <c r="I54" s="80">
        <v>500</v>
      </c>
    </row>
    <row r="55" spans="1:9" ht="15" customHeight="1" x14ac:dyDescent="0.25">
      <c r="A55" s="3">
        <v>1</v>
      </c>
      <c r="B55" s="8" t="s">
        <v>26</v>
      </c>
      <c r="C55" s="4" t="s">
        <v>78</v>
      </c>
      <c r="D55" s="76">
        <v>42795</v>
      </c>
      <c r="E55" s="35" t="s">
        <v>47</v>
      </c>
      <c r="F55" s="105">
        <v>1</v>
      </c>
      <c r="G55" s="3"/>
      <c r="H55" s="35">
        <v>1</v>
      </c>
      <c r="I55" s="80">
        <v>2500</v>
      </c>
    </row>
    <row r="56" spans="1:9" ht="15" customHeight="1" x14ac:dyDescent="0.25">
      <c r="A56" s="3">
        <v>2</v>
      </c>
      <c r="B56" s="8" t="s">
        <v>90</v>
      </c>
      <c r="C56" s="4" t="s">
        <v>80</v>
      </c>
      <c r="D56" s="76">
        <v>42948</v>
      </c>
      <c r="E56" s="35">
        <v>130</v>
      </c>
      <c r="F56" s="105"/>
      <c r="G56" s="3"/>
      <c r="H56" s="35">
        <v>130</v>
      </c>
      <c r="I56" s="80"/>
    </row>
    <row r="57" spans="1:9" ht="15" customHeight="1" x14ac:dyDescent="0.25">
      <c r="A57" s="149">
        <v>1</v>
      </c>
      <c r="B57" s="150" t="s">
        <v>110</v>
      </c>
      <c r="C57" s="4" t="s">
        <v>32</v>
      </c>
      <c r="D57" s="76"/>
      <c r="E57" s="35"/>
      <c r="F57" s="105">
        <v>1</v>
      </c>
      <c r="G57" s="3"/>
      <c r="H57" s="35">
        <v>1</v>
      </c>
      <c r="I57" s="80"/>
    </row>
    <row r="58" spans="1:9" ht="15" customHeight="1" x14ac:dyDescent="0.25">
      <c r="A58" s="149">
        <v>2</v>
      </c>
      <c r="B58" s="150" t="s">
        <v>110</v>
      </c>
      <c r="C58" s="4" t="s">
        <v>89</v>
      </c>
      <c r="D58" s="76"/>
      <c r="E58" s="35"/>
      <c r="F58" s="105">
        <v>2</v>
      </c>
      <c r="G58" s="3"/>
      <c r="H58" s="35">
        <v>2</v>
      </c>
      <c r="I58" s="80"/>
    </row>
    <row r="59" spans="1:9" ht="15" customHeight="1" x14ac:dyDescent="0.25">
      <c r="A59" s="148"/>
      <c r="B59" s="147" t="s">
        <v>108</v>
      </c>
      <c r="C59" s="23"/>
      <c r="D59" s="102"/>
      <c r="E59" s="38"/>
      <c r="F59" s="86"/>
      <c r="G59" s="21"/>
      <c r="H59" s="38"/>
      <c r="I59" s="106"/>
    </row>
    <row r="60" spans="1:9" ht="15" customHeight="1" x14ac:dyDescent="0.25">
      <c r="A60" s="3">
        <v>2</v>
      </c>
      <c r="B60" s="8" t="s">
        <v>42</v>
      </c>
      <c r="C60" s="4" t="s">
        <v>38</v>
      </c>
      <c r="D60" s="17">
        <v>2009</v>
      </c>
      <c r="E60" s="35" t="s">
        <v>39</v>
      </c>
      <c r="F60" s="105">
        <v>2</v>
      </c>
      <c r="G60" s="3"/>
      <c r="H60" s="35">
        <f>F60</f>
        <v>2</v>
      </c>
      <c r="I60" s="88">
        <v>1000</v>
      </c>
    </row>
    <row r="61" spans="1:9" ht="15" customHeight="1" x14ac:dyDescent="0.25">
      <c r="A61" s="3">
        <v>2</v>
      </c>
      <c r="B61" s="8" t="s">
        <v>41</v>
      </c>
      <c r="C61" s="4" t="s">
        <v>38</v>
      </c>
      <c r="D61" s="17">
        <v>2009</v>
      </c>
      <c r="E61" s="35" t="s">
        <v>39</v>
      </c>
      <c r="F61" s="105">
        <v>2</v>
      </c>
      <c r="G61" s="3"/>
      <c r="H61" s="35">
        <f t="shared" ref="H61:H66" si="2">F61</f>
        <v>2</v>
      </c>
      <c r="I61" s="90">
        <v>1000</v>
      </c>
    </row>
    <row r="62" spans="1:9" ht="15" customHeight="1" x14ac:dyDescent="0.25">
      <c r="A62" s="3">
        <v>2</v>
      </c>
      <c r="B62" s="8" t="s">
        <v>40</v>
      </c>
      <c r="C62" s="4" t="s">
        <v>38</v>
      </c>
      <c r="D62" s="17">
        <v>2009</v>
      </c>
      <c r="E62" s="35" t="s">
        <v>39</v>
      </c>
      <c r="F62" s="105">
        <v>2</v>
      </c>
      <c r="G62" s="3"/>
      <c r="H62" s="35">
        <f t="shared" si="2"/>
        <v>2</v>
      </c>
      <c r="I62" s="90">
        <v>1000</v>
      </c>
    </row>
    <row r="63" spans="1:9" ht="15" customHeight="1" x14ac:dyDescent="0.25">
      <c r="A63" s="3">
        <v>2</v>
      </c>
      <c r="B63" s="8" t="s">
        <v>43</v>
      </c>
      <c r="C63" s="4" t="s">
        <v>38</v>
      </c>
      <c r="D63" s="17">
        <v>2009</v>
      </c>
      <c r="E63" s="35" t="s">
        <v>39</v>
      </c>
      <c r="F63" s="105">
        <v>2</v>
      </c>
      <c r="G63" s="3"/>
      <c r="H63" s="35">
        <f t="shared" si="2"/>
        <v>2</v>
      </c>
      <c r="I63" s="90">
        <v>1000</v>
      </c>
    </row>
    <row r="64" spans="1:9" ht="15" customHeight="1" x14ac:dyDescent="0.25">
      <c r="A64" s="3">
        <v>1</v>
      </c>
      <c r="B64" s="8" t="s">
        <v>46</v>
      </c>
      <c r="C64" s="4" t="s">
        <v>45</v>
      </c>
      <c r="D64" s="3">
        <v>2000</v>
      </c>
      <c r="E64" s="35" t="s">
        <v>47</v>
      </c>
      <c r="F64" s="105">
        <v>1</v>
      </c>
      <c r="G64" s="3"/>
      <c r="H64" s="35">
        <f t="shared" si="2"/>
        <v>1</v>
      </c>
      <c r="I64" s="90">
        <v>500</v>
      </c>
    </row>
    <row r="65" spans="1:254" ht="15" customHeight="1" x14ac:dyDescent="0.25">
      <c r="A65" s="3">
        <v>2</v>
      </c>
      <c r="B65" s="8" t="s">
        <v>44</v>
      </c>
      <c r="C65" s="4" t="s">
        <v>38</v>
      </c>
      <c r="D65" s="3">
        <v>2009</v>
      </c>
      <c r="E65" s="35" t="s">
        <v>39</v>
      </c>
      <c r="F65" s="105">
        <v>2</v>
      </c>
      <c r="G65" s="3"/>
      <c r="H65" s="35">
        <f t="shared" si="2"/>
        <v>2</v>
      </c>
      <c r="I65" s="57"/>
    </row>
    <row r="66" spans="1:254" ht="15" customHeight="1" x14ac:dyDescent="0.25">
      <c r="A66" s="3">
        <v>1</v>
      </c>
      <c r="B66" s="8" t="s">
        <v>75</v>
      </c>
      <c r="C66" s="4" t="s">
        <v>76</v>
      </c>
      <c r="D66" s="76">
        <v>42795</v>
      </c>
      <c r="E66" s="35" t="s">
        <v>77</v>
      </c>
      <c r="F66" s="105">
        <v>249.29</v>
      </c>
      <c r="G66" s="3"/>
      <c r="H66" s="35">
        <f t="shared" si="2"/>
        <v>249.29</v>
      </c>
      <c r="I66" s="57"/>
    </row>
    <row r="67" spans="1:254" ht="15" customHeight="1" x14ac:dyDescent="0.25">
      <c r="A67" s="3">
        <v>1</v>
      </c>
      <c r="B67" s="8" t="s">
        <v>93</v>
      </c>
      <c r="C67" s="4" t="s">
        <v>5</v>
      </c>
      <c r="D67" s="76">
        <v>42522</v>
      </c>
      <c r="E67" s="35" t="s">
        <v>47</v>
      </c>
      <c r="F67" s="105">
        <v>1658.1</v>
      </c>
      <c r="G67" s="3"/>
      <c r="H67" s="35">
        <v>1658.1</v>
      </c>
      <c r="I67" s="89">
        <v>2500</v>
      </c>
    </row>
    <row r="68" spans="1:254" ht="15" customHeight="1" x14ac:dyDescent="0.25">
      <c r="A68" s="107"/>
      <c r="B68" s="108" t="s">
        <v>32</v>
      </c>
      <c r="C68" s="109"/>
      <c r="D68" s="110"/>
      <c r="E68" s="111"/>
      <c r="F68" s="112"/>
      <c r="G68" s="107"/>
      <c r="H68" s="111"/>
      <c r="I68" s="113"/>
    </row>
    <row r="69" spans="1:254" ht="15" customHeight="1" x14ac:dyDescent="0.25">
      <c r="A69" s="77">
        <v>1</v>
      </c>
      <c r="B69" s="138" t="s">
        <v>79</v>
      </c>
      <c r="C69" s="78" t="s">
        <v>32</v>
      </c>
      <c r="D69" s="77"/>
      <c r="E69" s="75"/>
      <c r="F69" s="124">
        <v>200</v>
      </c>
      <c r="G69" s="125"/>
      <c r="H69" s="75">
        <v>200</v>
      </c>
      <c r="I69" s="117"/>
    </row>
    <row r="70" spans="1:254" ht="15" customHeight="1" x14ac:dyDescent="0.25">
      <c r="A70" s="146"/>
      <c r="B70" s="139" t="s">
        <v>109</v>
      </c>
      <c r="C70" s="140"/>
      <c r="D70" s="131"/>
      <c r="E70" s="126"/>
      <c r="F70" s="127"/>
      <c r="G70" s="121"/>
      <c r="H70" s="120"/>
      <c r="I70" s="114"/>
    </row>
    <row r="71" spans="1:254" ht="15" customHeight="1" x14ac:dyDescent="0.25">
      <c r="A71" s="143">
        <v>2</v>
      </c>
      <c r="B71" s="13" t="s">
        <v>91</v>
      </c>
      <c r="C71" s="141" t="s">
        <v>87</v>
      </c>
      <c r="D71" s="134">
        <v>43405</v>
      </c>
      <c r="E71" s="133">
        <v>250</v>
      </c>
      <c r="F71" s="130"/>
      <c r="G71" s="122"/>
      <c r="H71" s="118">
        <f>E71</f>
        <v>250</v>
      </c>
      <c r="I71" s="116"/>
    </row>
    <row r="72" spans="1:254" ht="15" customHeight="1" x14ac:dyDescent="0.25">
      <c r="A72" s="12">
        <v>8</v>
      </c>
      <c r="B72" s="144" t="s">
        <v>92</v>
      </c>
      <c r="C72" s="137" t="s">
        <v>87</v>
      </c>
      <c r="D72" s="115">
        <v>43405</v>
      </c>
      <c r="E72" s="132">
        <v>40</v>
      </c>
      <c r="F72" s="128"/>
      <c r="G72" s="123"/>
      <c r="H72" s="119">
        <f>E72</f>
        <v>40</v>
      </c>
      <c r="I72" s="116"/>
    </row>
    <row r="73" spans="1:254" ht="15" customHeight="1" x14ac:dyDescent="0.25">
      <c r="A73" s="142">
        <v>10</v>
      </c>
      <c r="B73" s="145" t="s">
        <v>101</v>
      </c>
      <c r="C73" s="136" t="s">
        <v>102</v>
      </c>
      <c r="D73" s="135">
        <v>44145</v>
      </c>
      <c r="E73" s="132">
        <v>339.95</v>
      </c>
      <c r="F73" s="129"/>
      <c r="G73" s="123"/>
      <c r="H73" s="119">
        <v>339.95</v>
      </c>
      <c r="I73" s="116"/>
    </row>
    <row r="74" spans="1:254" ht="18.75" customHeight="1" thickBot="1" x14ac:dyDescent="0.3">
      <c r="A74" s="12"/>
      <c r="B74" s="32" t="s">
        <v>9</v>
      </c>
      <c r="C74" s="33"/>
      <c r="D74" s="33"/>
      <c r="E74" s="45">
        <f>SUM(E44:E73)</f>
        <v>15356.95</v>
      </c>
      <c r="F74" s="45">
        <f>SUM(F44:F73)</f>
        <v>4626.3899999999994</v>
      </c>
      <c r="G74" s="34"/>
      <c r="H74" s="45">
        <f>SUM(H44:H73)</f>
        <v>19983.34</v>
      </c>
      <c r="I74" s="65"/>
    </row>
    <row r="75" spans="1:254" ht="15" customHeight="1" thickTop="1" thickBot="1" x14ac:dyDescent="0.3">
      <c r="A75" s="9"/>
      <c r="B75" s="9"/>
      <c r="C75" s="9"/>
      <c r="D75" s="9"/>
      <c r="E75" s="46"/>
      <c r="F75" s="9"/>
      <c r="G75" s="9"/>
      <c r="H75" s="9"/>
      <c r="I75" s="9"/>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row>
    <row r="76" spans="1:254" ht="16.5" thickBot="1" x14ac:dyDescent="0.3">
      <c r="A76" s="9"/>
      <c r="B76" s="20" t="s">
        <v>12</v>
      </c>
      <c r="C76" s="177"/>
      <c r="D76" s="177"/>
      <c r="E76" s="1"/>
      <c r="F76" s="9"/>
      <c r="G76" s="9"/>
      <c r="H76" s="47">
        <f>H17+H40+H74</f>
        <v>322621.40999999997</v>
      </c>
      <c r="I76" s="9"/>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row>
    <row r="77" spans="1:254" ht="15" customHeight="1" x14ac:dyDescent="0.25">
      <c r="A77" s="9"/>
      <c r="B77" s="9"/>
      <c r="C77" s="9"/>
      <c r="D77" s="9"/>
      <c r="E77" s="14"/>
      <c r="F77" s="9"/>
      <c r="G77" s="9"/>
      <c r="H77" s="9"/>
      <c r="I77" s="9"/>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row>
    <row r="78" spans="1:254" ht="15" customHeight="1" x14ac:dyDescent="0.25">
      <c r="A78" s="9"/>
      <c r="B78" s="189"/>
      <c r="C78" s="190"/>
      <c r="D78" s="190"/>
      <c r="E78" s="189"/>
      <c r="F78" s="190"/>
      <c r="G78" s="190"/>
      <c r="H78" s="190"/>
      <c r="I78" s="10"/>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row>
    <row r="79" spans="1:254" ht="15" customHeight="1" x14ac:dyDescent="0.25">
      <c r="A79"/>
      <c r="B79" s="191" t="s">
        <v>115</v>
      </c>
      <c r="C79" s="192"/>
      <c r="D79" s="192"/>
      <c r="E79" s="193"/>
      <c r="F79" s="192"/>
      <c r="G79" s="192"/>
      <c r="H79" s="192"/>
      <c r="I79" s="185"/>
    </row>
    <row r="80" spans="1:254" ht="15" customHeight="1" x14ac:dyDescent="0.25">
      <c r="B80" s="194"/>
      <c r="C80" s="192"/>
      <c r="D80" s="192"/>
      <c r="E80" s="193"/>
      <c r="F80" s="192"/>
      <c r="G80" s="192"/>
      <c r="H80" s="192"/>
      <c r="I80" s="185"/>
    </row>
    <row r="81" spans="2:9" s="187" customFormat="1" ht="47.25" x14ac:dyDescent="0.2">
      <c r="B81" s="195" t="s">
        <v>116</v>
      </c>
      <c r="C81" s="196" t="s">
        <v>119</v>
      </c>
      <c r="D81" s="196" t="s">
        <v>117</v>
      </c>
      <c r="E81" s="197"/>
      <c r="F81" s="198">
        <v>1</v>
      </c>
      <c r="G81" s="199"/>
      <c r="H81" s="198">
        <v>1</v>
      </c>
      <c r="I81" s="188"/>
    </row>
    <row r="82" spans="2:9" ht="15" customHeight="1" x14ac:dyDescent="0.25">
      <c r="B82" s="194" t="s">
        <v>118</v>
      </c>
      <c r="C82" s="194"/>
      <c r="D82" s="194" t="s">
        <v>113</v>
      </c>
      <c r="E82" s="200"/>
      <c r="F82" s="201">
        <v>1</v>
      </c>
      <c r="G82" s="202"/>
      <c r="H82" s="201">
        <v>1</v>
      </c>
      <c r="I82" s="185"/>
    </row>
    <row r="83" spans="2:9" ht="15" customHeight="1" x14ac:dyDescent="0.2">
      <c r="B83" s="192"/>
      <c r="C83" s="192"/>
      <c r="D83" s="192"/>
      <c r="E83" s="193"/>
      <c r="F83" s="192"/>
      <c r="G83" s="192"/>
      <c r="H83" s="192"/>
      <c r="I83" s="185"/>
    </row>
    <row r="84" spans="2:9" ht="15" customHeight="1" x14ac:dyDescent="0.2">
      <c r="B84" s="185"/>
      <c r="C84" s="185"/>
      <c r="D84" s="185"/>
      <c r="E84" s="186"/>
      <c r="F84" s="185"/>
      <c r="G84" s="185"/>
      <c r="H84" s="185"/>
      <c r="I84" s="185"/>
    </row>
    <row r="85" spans="2:9" ht="15" customHeight="1" x14ac:dyDescent="0.2">
      <c r="B85" s="185"/>
      <c r="C85" s="185"/>
      <c r="D85" s="185"/>
      <c r="E85" s="186"/>
      <c r="F85" s="185"/>
      <c r="G85" s="185"/>
      <c r="H85" s="185"/>
      <c r="I85" s="185"/>
    </row>
    <row r="86" spans="2:9" ht="15" customHeight="1" x14ac:dyDescent="0.2">
      <c r="B86" s="185"/>
      <c r="C86" s="185"/>
      <c r="D86" s="185"/>
      <c r="E86" s="186"/>
      <c r="F86" s="185"/>
      <c r="G86" s="185"/>
      <c r="H86" s="185"/>
      <c r="I86" s="185"/>
    </row>
    <row r="87" spans="2:9" ht="15" customHeight="1" x14ac:dyDescent="0.2">
      <c r="B87" s="185"/>
      <c r="C87" s="185"/>
      <c r="D87" s="185"/>
      <c r="E87" s="186"/>
      <c r="F87" s="185"/>
      <c r="G87" s="185"/>
      <c r="H87" s="185"/>
      <c r="I87" s="185"/>
    </row>
    <row r="88" spans="2:9" ht="15" customHeight="1" x14ac:dyDescent="0.2">
      <c r="B88" s="185"/>
      <c r="C88" s="185"/>
      <c r="D88" s="185"/>
      <c r="E88" s="186"/>
      <c r="F88" s="185"/>
      <c r="G88" s="185"/>
      <c r="H88" s="185"/>
      <c r="I88" s="185"/>
    </row>
  </sheetData>
  <mergeCells count="2">
    <mergeCell ref="A1:I1"/>
    <mergeCell ref="C76:D76"/>
  </mergeCells>
  <printOptions gridLines="1"/>
  <pageMargins left="0.78740157480314965" right="0.78740157480314965" top="0.59055118110236227" bottom="0.59055118110236227" header="0.39370078740157483" footer="0.59055118110236227"/>
  <pageSetup paperSize="9" scale="72" fitToHeight="0" orientation="landscape" useFirstPageNumber="1" r:id="rId1"/>
  <headerFooter alignWithMargins="0">
    <oddHeader>&amp;R&amp;Pof &amp;N</oddHeader>
    <oddFooter>&amp;C&amp;"Times New Roman,Regular"&amp;12&amp;D &amp;F</oddFooter>
  </headerFooter>
  <rowBreaks count="1" manualBreakCount="1">
    <brk id="40"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J2" sqref="J2"/>
    </sheetView>
  </sheetViews>
  <sheetFormatPr defaultRowHeight="12.75" x14ac:dyDescent="0.2"/>
  <cols>
    <col min="2" max="2" width="23.7109375" customWidth="1"/>
    <col min="3" max="3" width="19.140625" bestFit="1" customWidth="1"/>
    <col min="9" max="9" width="21.42578125" customWidth="1"/>
  </cols>
  <sheetData>
    <row r="1" spans="1:10" s="1" customFormat="1" ht="55.5" customHeight="1" x14ac:dyDescent="0.25">
      <c r="A1" s="28" t="s">
        <v>0</v>
      </c>
      <c r="B1" s="28" t="s">
        <v>1</v>
      </c>
      <c r="C1" s="28" t="s">
        <v>2</v>
      </c>
      <c r="D1" s="28" t="s">
        <v>3</v>
      </c>
      <c r="E1" s="29" t="s">
        <v>4</v>
      </c>
      <c r="F1" s="30" t="s">
        <v>74</v>
      </c>
      <c r="G1" s="30" t="s">
        <v>10</v>
      </c>
      <c r="H1" s="30" t="s">
        <v>11</v>
      </c>
      <c r="I1" s="30" t="s">
        <v>82</v>
      </c>
      <c r="J1" s="28"/>
    </row>
    <row r="2" spans="1:10" ht="15.75" x14ac:dyDescent="0.25">
      <c r="A2" s="3">
        <v>1</v>
      </c>
      <c r="B2" s="4" t="s">
        <v>67</v>
      </c>
      <c r="C2" s="4" t="s">
        <v>64</v>
      </c>
      <c r="D2" s="3">
        <v>2014</v>
      </c>
      <c r="E2" s="35">
        <v>39.950000000000003</v>
      </c>
      <c r="H2" t="s">
        <v>81</v>
      </c>
      <c r="I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Disposals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dc:creator>
  <cp:lastModifiedBy>User</cp:lastModifiedBy>
  <cp:lastPrinted>2021-03-04T19:08:07Z</cp:lastPrinted>
  <dcterms:created xsi:type="dcterms:W3CDTF">2011-04-12T08:39:06Z</dcterms:created>
  <dcterms:modified xsi:type="dcterms:W3CDTF">2021-04-01T16:33:35Z</dcterms:modified>
</cp:coreProperties>
</file>